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entclfs\users\cmeaney\Coronavirus PR\Analytics\"/>
    </mc:Choice>
  </mc:AlternateContent>
  <xr:revisionPtr revIDLastSave="0" documentId="8_{FE1AE395-9903-484D-AC2A-F41666C4D038}" xr6:coauthVersionLast="45" xr6:coauthVersionMax="45" xr10:uidLastSave="{00000000-0000-0000-0000-000000000000}"/>
  <bookViews>
    <workbookView xWindow="-120" yWindow="-120" windowWidth="25440" windowHeight="15390" activeTab="1" xr2:uid="{00000000-000D-0000-FFFF-FFFF00000000}"/>
  </bookViews>
  <sheets>
    <sheet name="Introduction" sheetId="21" r:id="rId1"/>
    <sheet name="ASC Supply by HRR" sheetId="26" r:id="rId2"/>
    <sheet name="ASC Supply by State" sheetId="27" r:id="rId3"/>
    <sheet name="ASC Supply Local Calculator" sheetId="22" r:id="rId4"/>
    <sheet name="Hospitality Supply by HRR" sheetId="23" r:id="rId5"/>
    <sheet name="Hospitality Supply by State" sheetId="24" r:id="rId6"/>
  </sheets>
  <definedNames>
    <definedName name="_xlnm._FilterDatabase" localSheetId="1" hidden="1">'ASC Supply by HRR'!$B$8:$M$313</definedName>
    <definedName name="_xlnm._FilterDatabase" localSheetId="2" hidden="1">'ASC Supply by State'!$B$8:$M$8</definedName>
    <definedName name="_xlnm._FilterDatabase" localSheetId="4" hidden="1">'Hospitality Supply by HRR'!$B$6:$D$6</definedName>
    <definedName name="_xlnm._FilterDatabase" localSheetId="5" hidden="1">'Hospitality Supply by State'!$B$6:$D$6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23" l="1"/>
  <c r="C4" i="23"/>
  <c r="I8" i="22" l="1"/>
  <c r="L8" i="22" s="1"/>
  <c r="H8" i="22"/>
  <c r="G8" i="22"/>
  <c r="K8" i="22" s="1"/>
  <c r="M8" i="22"/>
  <c r="J8" i="22" l="1"/>
</calcChain>
</file>

<file path=xl/sharedStrings.xml><?xml version="1.0" encoding="utf-8"?>
<sst xmlns="http://schemas.openxmlformats.org/spreadsheetml/2006/main" count="752" uniqueCount="422">
  <si>
    <t>Hospital Referral Region</t>
  </si>
  <si>
    <t>Abilene, TX</t>
  </si>
  <si>
    <t>Akron, OH</t>
  </si>
  <si>
    <t>Alameda County, CA</t>
  </si>
  <si>
    <t>Albany, GA</t>
  </si>
  <si>
    <t>Albany, NY</t>
  </si>
  <si>
    <t>Albuquerque, NM</t>
  </si>
  <si>
    <t>Alexandria, LA</t>
  </si>
  <si>
    <t>Allentown, PA</t>
  </si>
  <si>
    <t>Altoona, PA</t>
  </si>
  <si>
    <t>Amarillo, TX</t>
  </si>
  <si>
    <t>Anchorage, AK</t>
  </si>
  <si>
    <t>Ann Arbor, MI</t>
  </si>
  <si>
    <t>Appleton, WI</t>
  </si>
  <si>
    <t>Arlington, VA</t>
  </si>
  <si>
    <t>Asheville, NC</t>
  </si>
  <si>
    <t>Atlanta, GA</t>
  </si>
  <si>
    <t>Augusta, GA</t>
  </si>
  <si>
    <t>Aurora, IL</t>
  </si>
  <si>
    <t>Austin, TX</t>
  </si>
  <si>
    <t>Bakersfield, CA</t>
  </si>
  <si>
    <t>Baltimore, MD</t>
  </si>
  <si>
    <t>Bangor, ME</t>
  </si>
  <si>
    <t>Baton Rouge, LA</t>
  </si>
  <si>
    <t>Beaumont, TX</t>
  </si>
  <si>
    <t>Bend, OR</t>
  </si>
  <si>
    <t>Billings, MT</t>
  </si>
  <si>
    <t>Birmingham, AL</t>
  </si>
  <si>
    <t>Bismarck, ND</t>
  </si>
  <si>
    <t>Bloomington, IL</t>
  </si>
  <si>
    <t>Blue Island, IL</t>
  </si>
  <si>
    <t>Boise, ID</t>
  </si>
  <si>
    <t>Boston, MA</t>
  </si>
  <si>
    <t>Boulder, CO</t>
  </si>
  <si>
    <t>Bradenton, FL</t>
  </si>
  <si>
    <t>Bridgeport, CT</t>
  </si>
  <si>
    <t>Bronx, NY</t>
  </si>
  <si>
    <t>Bryan, TX</t>
  </si>
  <si>
    <t>Buffalo, NY</t>
  </si>
  <si>
    <t>Burlington, VT</t>
  </si>
  <si>
    <t>Camden, NJ</t>
  </si>
  <si>
    <t>Canton, OH</t>
  </si>
  <si>
    <t>Cape Girardeau, MO</t>
  </si>
  <si>
    <t>Casper, WY</t>
  </si>
  <si>
    <t>Cedar Rapids, IA</t>
  </si>
  <si>
    <t>Charleston, SC</t>
  </si>
  <si>
    <t>Charleston, WV</t>
  </si>
  <si>
    <t>Charlotte, NC</t>
  </si>
  <si>
    <t>Charlottesville, VA</t>
  </si>
  <si>
    <t>Chattanooga, TN</t>
  </si>
  <si>
    <t>Chicago, IL</t>
  </si>
  <si>
    <t>Chico, CA</t>
  </si>
  <si>
    <t>Cincinnati, OH</t>
  </si>
  <si>
    <t>Clearwater, FL</t>
  </si>
  <si>
    <t>Cleveland, OH</t>
  </si>
  <si>
    <t>Colorado Springs, CO</t>
  </si>
  <si>
    <t>Columbia, MO</t>
  </si>
  <si>
    <t>Columbia, SC</t>
  </si>
  <si>
    <t>Columbus, GA</t>
  </si>
  <si>
    <t>Columbus, OH</t>
  </si>
  <si>
    <t>Contra Costa County, CA</t>
  </si>
  <si>
    <t>Corpus Christi, TX</t>
  </si>
  <si>
    <t>Covington, KY</t>
  </si>
  <si>
    <t>Dallas, TX</t>
  </si>
  <si>
    <t>Danville, PA</t>
  </si>
  <si>
    <t>Davenport, IA</t>
  </si>
  <si>
    <t>Dayton, OH</t>
  </si>
  <si>
    <t>Dearborn, MI</t>
  </si>
  <si>
    <t>Denver, CO</t>
  </si>
  <si>
    <t>Des Moines, IA</t>
  </si>
  <si>
    <t>Detroit, MI</t>
  </si>
  <si>
    <t>Dothan, AL</t>
  </si>
  <si>
    <t>Dubuque, IA</t>
  </si>
  <si>
    <t>Duluth, MN</t>
  </si>
  <si>
    <t>Durham, NC</t>
  </si>
  <si>
    <t>East Long Island, NY</t>
  </si>
  <si>
    <t>El Paso, TX</t>
  </si>
  <si>
    <t>Elgin, IL</t>
  </si>
  <si>
    <t>Elmira, NY</t>
  </si>
  <si>
    <t>Elyria, OH</t>
  </si>
  <si>
    <t>Erie, PA</t>
  </si>
  <si>
    <t>Eugene, OR</t>
  </si>
  <si>
    <t>Evanston, IL</t>
  </si>
  <si>
    <t>Evansville, IN</t>
  </si>
  <si>
    <t>Everett, WA</t>
  </si>
  <si>
    <t>Fargo/Moorhead MN, ND</t>
  </si>
  <si>
    <t>Flint, MI</t>
  </si>
  <si>
    <t>Florence, SC</t>
  </si>
  <si>
    <t>Fort Collins, CO</t>
  </si>
  <si>
    <t>Fort Lauderdale, FL</t>
  </si>
  <si>
    <t>Fort Myers, FL</t>
  </si>
  <si>
    <t>Fort Smith, AR</t>
  </si>
  <si>
    <t>Fort Wayne, IN</t>
  </si>
  <si>
    <t>Fort Worth, TX</t>
  </si>
  <si>
    <t>Fresno, CA</t>
  </si>
  <si>
    <t>Gainesville, FL</t>
  </si>
  <si>
    <t>Gary, IN</t>
  </si>
  <si>
    <t>Grand Forks, ND</t>
  </si>
  <si>
    <t>Grand Junction, CO</t>
  </si>
  <si>
    <t>Grand Rapids, MI</t>
  </si>
  <si>
    <t>Great Falls, MT</t>
  </si>
  <si>
    <t>Greeley, CO</t>
  </si>
  <si>
    <t>Green Bay, WI</t>
  </si>
  <si>
    <t>Greensboro, NC</t>
  </si>
  <si>
    <t>Greenville, NC</t>
  </si>
  <si>
    <t>Greenville, SC</t>
  </si>
  <si>
    <t>Gulfport, MS</t>
  </si>
  <si>
    <t>Hackensack, NJ</t>
  </si>
  <si>
    <t>Harlingen, TX</t>
  </si>
  <si>
    <t>Harrisburg, PA</t>
  </si>
  <si>
    <t>Hartford, CT</t>
  </si>
  <si>
    <t>Hattiesburg, MS</t>
  </si>
  <si>
    <t>Hickory, NC</t>
  </si>
  <si>
    <t>Hinsdale, IL</t>
  </si>
  <si>
    <t>Honolulu, HI</t>
  </si>
  <si>
    <t>Houma, LA</t>
  </si>
  <si>
    <t>Houston, TX</t>
  </si>
  <si>
    <t>Hudson, FL</t>
  </si>
  <si>
    <t>Huntington, WV</t>
  </si>
  <si>
    <t>Huntsville, AL</t>
  </si>
  <si>
    <t>Idaho Falls, ID</t>
  </si>
  <si>
    <t>Indianapolis, IN</t>
  </si>
  <si>
    <t>Iowa City, IA</t>
  </si>
  <si>
    <t>Jackson, MS</t>
  </si>
  <si>
    <t>Jackson, TN</t>
  </si>
  <si>
    <t>Jacksonville, FL</t>
  </si>
  <si>
    <t>Johnson City, TN</t>
  </si>
  <si>
    <t>Johnstown, PA</t>
  </si>
  <si>
    <t>Joliet, IL</t>
  </si>
  <si>
    <t>Jonesboro, AR</t>
  </si>
  <si>
    <t>Joplin, MO</t>
  </si>
  <si>
    <t>Kalamazoo, MI</t>
  </si>
  <si>
    <t>Kansas City, MO</t>
  </si>
  <si>
    <t>Kettering, OH</t>
  </si>
  <si>
    <t>Kingsport, TN</t>
  </si>
  <si>
    <t>Knoxville, TN</t>
  </si>
  <si>
    <t>Lafayette, IN</t>
  </si>
  <si>
    <t>Lafayette, LA</t>
  </si>
  <si>
    <t>Lake Charles, LA</t>
  </si>
  <si>
    <t>Lakeland, FL</t>
  </si>
  <si>
    <t>Lancaster, PA</t>
  </si>
  <si>
    <t>Lansing, MI</t>
  </si>
  <si>
    <t>Las Vegas, NV</t>
  </si>
  <si>
    <t>Lawton, OK</t>
  </si>
  <si>
    <t>Lexington, KY</t>
  </si>
  <si>
    <t>Lincoln, NE</t>
  </si>
  <si>
    <t>Little Rock, AR</t>
  </si>
  <si>
    <t>Los Angeles, CA</t>
  </si>
  <si>
    <t>Louisville, KY</t>
  </si>
  <si>
    <t>Lubbock, TX</t>
  </si>
  <si>
    <t>Lynchburg, VA</t>
  </si>
  <si>
    <t>Macon, GA</t>
  </si>
  <si>
    <t>Madison, WI</t>
  </si>
  <si>
    <t>Manchester, NH</t>
  </si>
  <si>
    <t>Manhattan, NY</t>
  </si>
  <si>
    <t>Marquette, MI</t>
  </si>
  <si>
    <t>Marshfield, WI</t>
  </si>
  <si>
    <t>Mason City, IA</t>
  </si>
  <si>
    <t>McAllen, TX</t>
  </si>
  <si>
    <t>Medford, OR</t>
  </si>
  <si>
    <t>Melrose Park, IL</t>
  </si>
  <si>
    <t>Memphis, TN</t>
  </si>
  <si>
    <t>Meridian, MS</t>
  </si>
  <si>
    <t>Mesa, AZ</t>
  </si>
  <si>
    <t>Metairie, LA</t>
  </si>
  <si>
    <t>Miami, FL</t>
  </si>
  <si>
    <t>Milwaukee, WI</t>
  </si>
  <si>
    <t>Minneapolis, MN</t>
  </si>
  <si>
    <t>Minot, ND</t>
  </si>
  <si>
    <t>Missoula, MT</t>
  </si>
  <si>
    <t>Mobile, AL</t>
  </si>
  <si>
    <t>Modesto, CA</t>
  </si>
  <si>
    <t>Monroe, LA</t>
  </si>
  <si>
    <t>Montgomery, AL</t>
  </si>
  <si>
    <t>Morgantown, WV</t>
  </si>
  <si>
    <t>Morristown, NJ</t>
  </si>
  <si>
    <t>Muncie, IN</t>
  </si>
  <si>
    <t>Munster, IN</t>
  </si>
  <si>
    <t>Muskegon, MI</t>
  </si>
  <si>
    <t>Napa, CA</t>
  </si>
  <si>
    <t>Nashville, TN</t>
  </si>
  <si>
    <t>Neenah, WI</t>
  </si>
  <si>
    <t>New Brunswick, NJ</t>
  </si>
  <si>
    <t>New Haven, CT</t>
  </si>
  <si>
    <t>New Orleans, LA</t>
  </si>
  <si>
    <t>Newark, NJ</t>
  </si>
  <si>
    <t>Newport News, VA</t>
  </si>
  <si>
    <t>Norfolk, VA</t>
  </si>
  <si>
    <t>Ocala, FL</t>
  </si>
  <si>
    <t>Odessa, TX</t>
  </si>
  <si>
    <t>Ogden, UT</t>
  </si>
  <si>
    <t>Oklahoma City, OK</t>
  </si>
  <si>
    <t>Olympia, WA</t>
  </si>
  <si>
    <t>Omaha, NE</t>
  </si>
  <si>
    <t>Orange County, CA</t>
  </si>
  <si>
    <t>Orlando, FL</t>
  </si>
  <si>
    <t>Ormond Beach, FL</t>
  </si>
  <si>
    <t>Owensboro, KY</t>
  </si>
  <si>
    <t>Oxford, MS</t>
  </si>
  <si>
    <t>Paducah, KY</t>
  </si>
  <si>
    <t>Palm Springs/Rancho Mira, CA</t>
  </si>
  <si>
    <t>Paterson, NJ</t>
  </si>
  <si>
    <t>Pensacola, FL</t>
  </si>
  <si>
    <t>Peoria, IL</t>
  </si>
  <si>
    <t>Philadelphia, PA</t>
  </si>
  <si>
    <t>Phoenix, AZ</t>
  </si>
  <si>
    <t>Pittsburgh, PA</t>
  </si>
  <si>
    <t>Pontiac, MI</t>
  </si>
  <si>
    <t>Portland, ME</t>
  </si>
  <si>
    <t>Portland, OR</t>
  </si>
  <si>
    <t>Providence, RI</t>
  </si>
  <si>
    <t>Provo, UT</t>
  </si>
  <si>
    <t>Pueblo, CO</t>
  </si>
  <si>
    <t>Raleigh, NC</t>
  </si>
  <si>
    <t>Rapid City, SD</t>
  </si>
  <si>
    <t>Reading, PA</t>
  </si>
  <si>
    <t>Redding, CA</t>
  </si>
  <si>
    <t>Reno, NV</t>
  </si>
  <si>
    <t>Richmond, VA</t>
  </si>
  <si>
    <t>Ridgewood, NJ</t>
  </si>
  <si>
    <t>Roanoke, VA</t>
  </si>
  <si>
    <t>Rochester, NY</t>
  </si>
  <si>
    <t>Rockford, IL</t>
  </si>
  <si>
    <t>Rome, GA</t>
  </si>
  <si>
    <t>Royal Oak, MI</t>
  </si>
  <si>
    <t>Sacramento, CA</t>
  </si>
  <si>
    <t>Saginaw, MI</t>
  </si>
  <si>
    <t>Salem, OR</t>
  </si>
  <si>
    <t>Salinas, CA</t>
  </si>
  <si>
    <t>Salisbury, MD</t>
  </si>
  <si>
    <t>Salt Lake City, UT</t>
  </si>
  <si>
    <t>San Antonio, TX</t>
  </si>
  <si>
    <t>San Bernardino, CA</t>
  </si>
  <si>
    <t>San Diego, CA</t>
  </si>
  <si>
    <t>San Francisco, CA</t>
  </si>
  <si>
    <t>San Jose, CA</t>
  </si>
  <si>
    <t>San Luis Obispo, CA</t>
  </si>
  <si>
    <t>San Mateo County, CA</t>
  </si>
  <si>
    <t>Santa Barbara, CA</t>
  </si>
  <si>
    <t>Santa Cruz, CA</t>
  </si>
  <si>
    <t>Santa Rosa, CA</t>
  </si>
  <si>
    <t>Sarasota, FL</t>
  </si>
  <si>
    <t>Savannah, GA</t>
  </si>
  <si>
    <t>Scranton, PA</t>
  </si>
  <si>
    <t>Seattle, WA</t>
  </si>
  <si>
    <t>Shreveport, LA</t>
  </si>
  <si>
    <t>Sioux City, IA</t>
  </si>
  <si>
    <t>Sioux Falls, SD</t>
  </si>
  <si>
    <t>Slidell, LA</t>
  </si>
  <si>
    <t>South Bend, IN</t>
  </si>
  <si>
    <t>Spartanburg, SC</t>
  </si>
  <si>
    <t>Spokane, WA</t>
  </si>
  <si>
    <t>Springdale, AR</t>
  </si>
  <si>
    <t>Springfield, IL</t>
  </si>
  <si>
    <t>Springfield, MA</t>
  </si>
  <si>
    <t>Springfield, MO</t>
  </si>
  <si>
    <t>St. Cloud, MN</t>
  </si>
  <si>
    <t>St. Joseph, MI</t>
  </si>
  <si>
    <t>St. Louis, MO</t>
  </si>
  <si>
    <t>St. Paul, MN</t>
  </si>
  <si>
    <t>St. Petersburg, FL</t>
  </si>
  <si>
    <t>Stockton, CA</t>
  </si>
  <si>
    <t>Sun City, AZ</t>
  </si>
  <si>
    <t>Syracuse, NY</t>
  </si>
  <si>
    <t>Tacoma, WA</t>
  </si>
  <si>
    <t>Takoma Park, MD</t>
  </si>
  <si>
    <t>Tallahassee, FL</t>
  </si>
  <si>
    <t>Tampa, FL</t>
  </si>
  <si>
    <t>Temple, TX</t>
  </si>
  <si>
    <t>Terre Haute, IN</t>
  </si>
  <si>
    <t>Texarkana, AR</t>
  </si>
  <si>
    <t>Toledo, OH</t>
  </si>
  <si>
    <t>Topeka, KS</t>
  </si>
  <si>
    <t>Traverse City, MI</t>
  </si>
  <si>
    <t>Tucson, AZ</t>
  </si>
  <si>
    <t>Tulsa, OK</t>
  </si>
  <si>
    <t>Tupelo, MS</t>
  </si>
  <si>
    <t>Tuscaloosa, AL</t>
  </si>
  <si>
    <t>Tyler, TX</t>
  </si>
  <si>
    <t>Urbana, IL</t>
  </si>
  <si>
    <t>Ventura, CA</t>
  </si>
  <si>
    <t>Victoria, TX</t>
  </si>
  <si>
    <t>Waco, TX</t>
  </si>
  <si>
    <t>Washington, DC</t>
  </si>
  <si>
    <t>Wausau, WI</t>
  </si>
  <si>
    <t>White Plains, NY</t>
  </si>
  <si>
    <t>Wichita Falls, TX</t>
  </si>
  <si>
    <t>Wichita, KS</t>
  </si>
  <si>
    <t>Wilkes-Barre, PA</t>
  </si>
  <si>
    <t>Wilmington, DE</t>
  </si>
  <si>
    <t>Wilmington, NC</t>
  </si>
  <si>
    <t>Winchester, VA</t>
  </si>
  <si>
    <t>Winston-Salem, NC</t>
  </si>
  <si>
    <t>Worcester, MA</t>
  </si>
  <si>
    <t>Yakima, WA</t>
  </si>
  <si>
    <t>York, PA</t>
  </si>
  <si>
    <t>Youngstown, OH</t>
  </si>
  <si>
    <t>Number of ASCs</t>
  </si>
  <si>
    <t>Number of ASC ORs</t>
  </si>
  <si>
    <t>Estimated Number of ASC Recovery Bays</t>
  </si>
  <si>
    <t>Potential Number of Med/Surg Beds</t>
  </si>
  <si>
    <t>U.S. (National Scale)</t>
  </si>
  <si>
    <t>Existing Hospital Beds</t>
  </si>
  <si>
    <t>Existing ICU Beds</t>
  </si>
  <si>
    <t>EXISTING HOSPITAL SUPPLY</t>
  </si>
  <si>
    <t>POTENTIAL ASC SUPPLY</t>
  </si>
  <si>
    <t>TOTAL POTENTIAL SUPPLY</t>
  </si>
  <si>
    <t>TOTAL POTENTIAL  HOSPITAL BEDS</t>
  </si>
  <si>
    <t>TOTAL POTENTIAL ICU BEDS</t>
  </si>
  <si>
    <t>ASC IMPACT ON HOSPITAL BEDS</t>
  </si>
  <si>
    <t>ASC IMPACT ON ICU BEDS</t>
  </si>
  <si>
    <t>Potential Number of ICU Beds (w/Vents)</t>
  </si>
  <si>
    <t>Source</t>
  </si>
  <si>
    <t>Notes</t>
  </si>
  <si>
    <t>Industry benchmark based on FGI Guidelines</t>
  </si>
  <si>
    <t>CMS State Operations Manual for ASCs</t>
  </si>
  <si>
    <t>Dartmouth Atlas Project</t>
  </si>
  <si>
    <t>Zip Code to Hospital Referral Region Crosswalk</t>
  </si>
  <si>
    <t>Assumption/Input</t>
  </si>
  <si>
    <t>Last Update: 3/20/2020</t>
  </si>
  <si>
    <t>Authors: Catherine Castillo and Mary Kate Ludwig</t>
  </si>
  <si>
    <t>Region</t>
  </si>
  <si>
    <t>Anytown, USA</t>
  </si>
  <si>
    <t>ARRAY ANALYTICS</t>
  </si>
  <si>
    <t xml:space="preserve">Data was not available for Panama City, FL </t>
  </si>
  <si>
    <t>Key Assumptions &amp; Inputs</t>
  </si>
  <si>
    <t>CMS Place of Service File - includes all ASCs registered with Medicare and Medicaid</t>
  </si>
  <si>
    <t>Number of ASCs and number of ORs by zip code</t>
  </si>
  <si>
    <t>Existing hospital bed and ICU bed capacity by Hospital Referral Regions</t>
  </si>
  <si>
    <t>Potential COVID-19 Surge Capacity in Ambulatory Surgery Centers (ASCs) and Hospitality</t>
  </si>
  <si>
    <t>AMBULATORY SURGERY CENTER SUPPLY</t>
  </si>
  <si>
    <t>HOSPITALITY SUPPLY</t>
  </si>
  <si>
    <t>Number of Properties and Rooms</t>
  </si>
  <si>
    <t>STR Database (Proprietary)</t>
  </si>
  <si>
    <t>Included number of properties and rooms by "Tracts"</t>
  </si>
  <si>
    <t>Tract to Hospital Referral Region Crosswalk</t>
  </si>
  <si>
    <t>Array</t>
  </si>
  <si>
    <t>Array matched Hospital Service Areas (HSA) as defined by Dartmouth Atlas Projected to STR Tracts. Then, each tract was assigned a Hospital Referral Region based on the best HSA match. This provided a clean match approximately 80% of the STR list.  The remaining were matched manually. In approximately 2% of entries, the STR data included 2 nearby cities within one entry. For example, the STR hospitality data combined Appleton/Oshkosh, WI into one grouping. However, the HRR data has Appleton, WI and Oshkosh, WI split to 2 different HRR numbers. In these cases, we used our best judgment.</t>
  </si>
  <si>
    <t>Number of Ventilators: 1 in every ASC OR</t>
  </si>
  <si>
    <t>Number of Recovery Bays: 3.5 recovery bays per OR</t>
  </si>
  <si>
    <t>We included facilities with "Code 15: Ambulatory Surgery Center" in Provider Category field. 
We only included only ASCs with "00_Active Provider" code under the Program Termination field</t>
  </si>
  <si>
    <t>Assumption was made that recovery bays could be used as med-surg beds.</t>
  </si>
  <si>
    <t>Each OR where surgeries will occur under general anaesthesia require ventilators. We assumed everyASC OR is equipped for this purpose. Therefore, each OR can be converted to an ICU bed with a ventilator.</t>
  </si>
  <si>
    <t>We used publicly available crosswalk to group zip codes into Hospital Referral Region.</t>
  </si>
  <si>
    <t>ProPublica: https://docs.google.com/spreadsheets/d/1xAyBFTrlxSsTKQS7IDyr_Ah4JLBYj6_HX6ijKdm4fAY/edit?usp=sharing</t>
  </si>
  <si>
    <t>Instructions: Enter local values for a selected region in the cells with the bold borders.</t>
  </si>
  <si>
    <t>HOSPITALITY SUPPLY BY HOSPITAL REFERRAL REGION</t>
  </si>
  <si>
    <t>US National</t>
  </si>
  <si>
    <t>HRR Concatenated Name</t>
  </si>
  <si>
    <t>Sum of Number of Properties</t>
  </si>
  <si>
    <t>Sum of Number of Rooms</t>
  </si>
  <si>
    <t>Binghamton, NY</t>
  </si>
  <si>
    <t>La Crosse, WI</t>
  </si>
  <si>
    <t>Lebanon, NH</t>
  </si>
  <si>
    <t>Longview, TX</t>
  </si>
  <si>
    <t>Panama City, FL</t>
  </si>
  <si>
    <t>Petoskey, MI</t>
  </si>
  <si>
    <t>Rochester, MN</t>
  </si>
  <si>
    <t>Waterloo, IA</t>
  </si>
  <si>
    <t>HOSPITALITY SUPPLY BY STATE</t>
  </si>
  <si>
    <t xml:space="preserve">US National </t>
  </si>
  <si>
    <t>State</t>
  </si>
  <si>
    <t>Number of Properties</t>
  </si>
  <si>
    <t>Number of Rooms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</si>
  <si>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</si>
  <si>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</si>
  <si>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</si>
  <si>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</si>
  <si>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</si>
  <si>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</si>
  <si>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</si>
  <si>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</si>
  <si>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</si>
  <si>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</si>
  <si>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</si>
  <si>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</si>
  <si>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</si>
  <si>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</si>
  <si>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</si>
  <si>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</si>
  <si>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</si>
  <si>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</si>
  <si>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</si>
  <si>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</si>
  <si>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</si>
  <si>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</si>
  <si>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</si>
  <si>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</si>
  <si>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</si>
  <si>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</si>
  <si>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</si>
  <si>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</si>
  <si>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</si>
  <si>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</si>
  <si>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</si>
  <si>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</si>
  <si>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</si>
  <si>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</si>
  <si>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</si>
  <si>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</si>
  <si>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</si>
  <si>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</si>
  <si>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</si>
  <si>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</si>
  <si>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</si>
  <si>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</si>
  <si>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</si>
  <si>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</si>
  <si>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</si>
  <si>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</si>
  <si>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</si>
  <si>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</si>
  <si>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</si>
  <si>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</si>
  <si>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District of Columbia</t>
  </si>
  <si>
    <t>LOCAL ASC SURGE CAPACITY CALCULATOR</t>
  </si>
  <si>
    <t>Potential Surge Capacity in Ambulatory Surgery Centers (ASCs) by HRR*</t>
  </si>
  <si>
    <t>*Complete data not available for Panama City, FL</t>
  </si>
  <si>
    <t>San Angelo, TX</t>
  </si>
  <si>
    <t>Sayre, PA</t>
  </si>
  <si>
    <t>Potential Surge Capacity in Ambulatory Surgery Centers (ASCs) by State*</t>
  </si>
  <si>
    <t>*Florida numbers include Panama City, FL ASC Supply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</si>
</sst>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_(* #,##0_);_(* \(#,##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11"/>
      <name val="Calibri"/>
      <family val="2"/>
      <scheme val="minor"/>
    </font>
    <font>
      <b/>
      <sz val="16"/>
      <color theme="1"/>
      <name val="Calibri"/>
      <family val="2"/>
      <scheme val="minor"/>
    </font>
    <font>
      <i/>
      <sz val="11"/>
      <color theme="1"/>
      <name val="Calibri"/>
      <family val="2"/>
      <scheme val="minor"/>
    </font>
    <font>
      <sz val="10"/>
      <color theme="1"/>
      <name val="Calibri"/>
      <family val="2"/>
      <scheme val="minor"/>
    </font>
    <font>
      <b/>
      <sz val="10"/>
      <name val="Arial"/>
      <family val="2"/>
    </font>
    <font>
      <sz val="10"/>
      <name val="Arial"/>
      <family val="2"/>
    </font>
    <font>
      <b/>
      <sz val="10"/>
      <color theme="0"/>
      <name val="Arial"/>
      <family val="2"/>
    </font>
    <font>
      <b/>
      <sz val="10"/>
      <color rgb="FFFFFFFF"/>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3"/>
        <bgColor indexed="11"/>
      </patternFill>
    </fill>
    <fill>
      <patternFill patternType="solid">
        <fgColor rgb="FF44546A"/>
        <bgColor rgb="FF000000"/>
      </patternFill>
    </fill>
    <fill>
      <patternFill patternType="solid">
        <fgColor rgb="FF44546A"/>
        <bgColor rgb="FFFFFFFF"/>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64"/>
      </bottom>
      <diagonal/>
    </border>
    <border>
      <left style="thin">
        <color rgb="FFBFCDDB"/>
      </left>
      <right style="thin">
        <color rgb="FFBFCDDB"/>
      </right>
      <top style="thin">
        <color rgb="FFBFCDDB"/>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43"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16" fillId="0" borderId="0" xfId="0" applyFont="1"/>
    <xf numFmtId="0" fontId="0" fillId="0" borderId="0" xfId="0" applyAlignment="1">
      <alignment wrapText="1"/>
    </xf>
    <xf numFmtId="165" fontId="0" fillId="0" borderId="0" xfId="0" applyNumberFormat="1"/>
    <xf numFmtId="165" fontId="0" fillId="0" borderId="0" xfId="43" applyNumberFormat="1" applyFont="1"/>
    <xf numFmtId="0" fontId="0" fillId="0" borderId="0" xfId="0" applyFont="1"/>
    <xf numFmtId="9" fontId="0" fillId="0" borderId="0" xfId="44" applyFont="1"/>
    <xf numFmtId="164" fontId="13" fillId="33" borderId="0" xfId="0" applyNumberFormat="1" applyFont="1" applyFill="1" applyAlignment="1">
      <alignment wrapText="1"/>
    </xf>
    <xf numFmtId="164" fontId="19" fillId="37" borderId="0" xfId="0" applyNumberFormat="1" applyFont="1" applyFill="1" applyAlignment="1">
      <alignment wrapText="1"/>
    </xf>
    <xf numFmtId="164" fontId="19" fillId="38" borderId="0" xfId="0" applyNumberFormat="1" applyFont="1" applyFill="1" applyAlignment="1">
      <alignment wrapText="1"/>
    </xf>
    <xf numFmtId="164" fontId="19" fillId="39" borderId="0" xfId="0" applyNumberFormat="1" applyFont="1" applyFill="1" applyAlignment="1">
      <alignment wrapText="1"/>
    </xf>
    <xf numFmtId="0" fontId="20" fillId="0" borderId="0" xfId="0" applyFont="1"/>
    <xf numFmtId="0" fontId="21" fillId="0" borderId="0" xfId="0" applyFont="1"/>
    <xf numFmtId="165" fontId="21" fillId="0" borderId="0" xfId="0" applyNumberFormat="1" applyFont="1"/>
    <xf numFmtId="9" fontId="21" fillId="0" borderId="0" xfId="44" applyFont="1"/>
    <xf numFmtId="164" fontId="19" fillId="37" borderId="10" xfId="0" applyNumberFormat="1" applyFont="1" applyFill="1" applyBorder="1" applyAlignment="1">
      <alignment wrapText="1"/>
    </xf>
    <xf numFmtId="165" fontId="21" fillId="0" borderId="11" xfId="43" applyNumberFormat="1" applyFont="1" applyBorder="1"/>
    <xf numFmtId="0" fontId="21" fillId="0" borderId="11" xfId="0" applyFont="1" applyBorder="1"/>
    <xf numFmtId="164" fontId="19" fillId="38" borderId="10" xfId="0" applyNumberFormat="1" applyFont="1" applyFill="1" applyBorder="1" applyAlignment="1">
      <alignment wrapText="1"/>
    </xf>
    <xf numFmtId="0" fontId="13" fillId="33" borderId="0" xfId="0" applyFont="1" applyFill="1"/>
    <xf numFmtId="0" fontId="17" fillId="33" borderId="0" xfId="0" applyFont="1" applyFill="1" applyAlignment="1">
      <alignment wrapText="1"/>
    </xf>
    <xf numFmtId="0" fontId="17" fillId="33" borderId="0" xfId="0" applyFont="1" applyFill="1"/>
    <xf numFmtId="0" fontId="0" fillId="0" borderId="12" xfId="0" applyBorder="1"/>
    <xf numFmtId="0" fontId="0" fillId="0" borderId="12" xfId="0" applyBorder="1" applyAlignment="1">
      <alignment wrapText="1"/>
    </xf>
    <xf numFmtId="0" fontId="13" fillId="40" borderId="12" xfId="0" applyFont="1" applyFill="1" applyBorder="1"/>
    <xf numFmtId="0" fontId="13" fillId="40" borderId="12" xfId="0" applyFont="1" applyFill="1" applyBorder="1" applyAlignment="1">
      <alignment wrapText="1"/>
    </xf>
    <xf numFmtId="0" fontId="22" fillId="0" borderId="0" xfId="0" applyFont="1"/>
    <xf numFmtId="0" fontId="22" fillId="0" borderId="0" xfId="0" applyFont="1" applyAlignment="1">
      <alignment wrapText="1"/>
    </xf>
    <xf numFmtId="0" fontId="23" fillId="0" borderId="0" xfId="0" applyFont="1"/>
    <xf numFmtId="0" fontId="24" fillId="0" borderId="0" xfId="0" applyFont="1"/>
    <xf numFmtId="165" fontId="23" fillId="0" borderId="0" xfId="0" applyNumberFormat="1" applyFont="1"/>
    <xf numFmtId="0" fontId="25" fillId="33" borderId="0" xfId="0" applyFont="1" applyFill="1" applyAlignment="1">
      <alignment vertical="center" wrapText="1"/>
    </xf>
    <xf numFmtId="0" fontId="25" fillId="41" borderId="13" xfId="0" applyFont="1" applyFill="1" applyBorder="1" applyAlignment="1">
      <alignment horizontal="center" vertical="center" wrapText="1"/>
    </xf>
    <xf numFmtId="165" fontId="24" fillId="0" borderId="0" xfId="43" applyNumberFormat="1" applyFont="1"/>
    <xf numFmtId="0" fontId="26" fillId="42" borderId="0" xfId="0" applyFont="1" applyFill="1" applyAlignment="1">
      <alignment vertical="center" wrapText="1"/>
    </xf>
    <xf numFmtId="0" fontId="26" fillId="43" borderId="14" xfId="0" applyFont="1" applyFill="1" applyBorder="1" applyAlignment="1">
      <alignment horizontal="center" vertical="center" wrapText="1"/>
    </xf>
    <xf numFmtId="165" fontId="24" fillId="0" borderId="0" xfId="43" applyNumberFormat="1" applyFont="1" applyFill="1" applyBorder="1"/>
    <xf numFmtId="165" fontId="16" fillId="0" borderId="0" xfId="43" applyNumberFormat="1" applyFont="1"/>
    <xf numFmtId="165" fontId="16" fillId="0" borderId="0" xfId="0" applyNumberFormat="1" applyFont="1"/>
    <xf numFmtId="9" fontId="16" fillId="0" borderId="0" xfId="44" applyFont="1"/>
    <xf numFmtId="0" fontId="16" fillId="34" borderId="0" xfId="0" applyFont="1" applyFill="1" applyAlignment="1">
      <alignment horizontal="center"/>
    </xf>
    <xf numFmtId="0" fontId="16" fillId="35" borderId="0" xfId="0" applyFont="1" applyFill="1" applyAlignment="1">
      <alignment horizontal="center"/>
    </xf>
    <xf numFmtId="0" fontId="16" fillId="36" borderId="0" xfId="0" applyFont="1" applyFill="1"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9DF3F39D-8A9A-47E5-A97C-37A6E7DECC05}"/>
    <cellStyle name="Note" xfId="15" builtinId="10" customBuiltin="1"/>
    <cellStyle name="Output" xfId="10" builtinId="21" customBuiltin="1"/>
    <cellStyle name="Percent" xfId="44"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6C702-E4FA-49A9-9608-E38B93A7D056}">
  <dimension ref="B1:D24"/>
  <sheetViews>
    <sheetView topLeftCell="A10" workbookViewId="0"/>
  </sheetViews>
  <sheetFormatPr defaultRowHeight="15" x14ac:dyDescent="0.25"/>
  <cols>
    <col min="1" max="1" width="3.28515625" customWidth="1"/>
    <col min="2" max="2" width="61.28515625" customWidth="1"/>
    <col min="3" max="3" width="37.140625" style="2" customWidth="1"/>
    <col min="4" max="4" width="82" customWidth="1"/>
  </cols>
  <sheetData>
    <row r="1" spans="2:4" ht="16.5" customHeight="1" x14ac:dyDescent="0.25"/>
    <row r="2" spans="2:4" ht="21" x14ac:dyDescent="0.35">
      <c r="B2" s="11" t="s">
        <v>329</v>
      </c>
    </row>
    <row r="3" spans="2:4" ht="21" x14ac:dyDescent="0.35">
      <c r="B3" s="11"/>
    </row>
    <row r="4" spans="2:4" ht="21" x14ac:dyDescent="0.35">
      <c r="B4" s="11" t="s">
        <v>323</v>
      </c>
    </row>
    <row r="5" spans="2:4" ht="21" x14ac:dyDescent="0.35">
      <c r="B5" s="11"/>
    </row>
    <row r="6" spans="2:4" s="26" customFormat="1" ht="12.75" x14ac:dyDescent="0.2">
      <c r="B6" s="26" t="s">
        <v>320</v>
      </c>
      <c r="C6" s="27"/>
    </row>
    <row r="7" spans="2:4" s="26" customFormat="1" ht="12.75" x14ac:dyDescent="0.2">
      <c r="B7" s="26" t="s">
        <v>319</v>
      </c>
      <c r="C7" s="27"/>
    </row>
    <row r="9" spans="2:4" x14ac:dyDescent="0.25">
      <c r="B9" s="19" t="s">
        <v>325</v>
      </c>
      <c r="C9" s="20"/>
      <c r="D9" s="21"/>
    </row>
    <row r="10" spans="2:4" x14ac:dyDescent="0.25">
      <c r="B10" s="1"/>
    </row>
    <row r="11" spans="2:4" x14ac:dyDescent="0.25">
      <c r="B11" s="1" t="s">
        <v>330</v>
      </c>
    </row>
    <row r="12" spans="2:4" x14ac:dyDescent="0.25">
      <c r="B12" s="1"/>
    </row>
    <row r="13" spans="2:4" x14ac:dyDescent="0.25">
      <c r="B13" s="24" t="s">
        <v>318</v>
      </c>
      <c r="C13" s="25" t="s">
        <v>312</v>
      </c>
      <c r="D13" s="24" t="s">
        <v>313</v>
      </c>
    </row>
    <row r="14" spans="2:4" ht="38.25" customHeight="1" x14ac:dyDescent="0.25">
      <c r="B14" s="22" t="s">
        <v>327</v>
      </c>
      <c r="C14" s="23" t="s">
        <v>326</v>
      </c>
      <c r="D14" s="23" t="s">
        <v>340</v>
      </c>
    </row>
    <row r="15" spans="2:4" ht="30" x14ac:dyDescent="0.25">
      <c r="B15" s="22" t="s">
        <v>339</v>
      </c>
      <c r="C15" s="23" t="s">
        <v>314</v>
      </c>
      <c r="D15" s="22" t="s">
        <v>341</v>
      </c>
    </row>
    <row r="16" spans="2:4" ht="45" x14ac:dyDescent="0.25">
      <c r="B16" s="22" t="s">
        <v>338</v>
      </c>
      <c r="C16" s="23" t="s">
        <v>315</v>
      </c>
      <c r="D16" s="23" t="s">
        <v>342</v>
      </c>
    </row>
    <row r="17" spans="2:4" x14ac:dyDescent="0.25">
      <c r="B17" s="22" t="s">
        <v>317</v>
      </c>
      <c r="C17" s="23" t="s">
        <v>316</v>
      </c>
      <c r="D17" s="22" t="s">
        <v>343</v>
      </c>
    </row>
    <row r="18" spans="2:4" ht="60" x14ac:dyDescent="0.25">
      <c r="B18" s="22" t="s">
        <v>328</v>
      </c>
      <c r="C18" s="23" t="s">
        <v>344</v>
      </c>
      <c r="D18" s="22" t="s">
        <v>324</v>
      </c>
    </row>
    <row r="20" spans="2:4" x14ac:dyDescent="0.25">
      <c r="B20" s="1" t="s">
        <v>331</v>
      </c>
    </row>
    <row r="21" spans="2:4" x14ac:dyDescent="0.25">
      <c r="B21" s="1"/>
    </row>
    <row r="22" spans="2:4" x14ac:dyDescent="0.25">
      <c r="B22" s="24" t="s">
        <v>318</v>
      </c>
      <c r="C22" s="25" t="s">
        <v>312</v>
      </c>
      <c r="D22" s="24" t="s">
        <v>313</v>
      </c>
    </row>
    <row r="23" spans="2:4" x14ac:dyDescent="0.25">
      <c r="B23" s="22" t="s">
        <v>332</v>
      </c>
      <c r="C23" s="23" t="s">
        <v>333</v>
      </c>
      <c r="D23" s="23" t="s">
        <v>334</v>
      </c>
    </row>
    <row r="24" spans="2:4" ht="120" x14ac:dyDescent="0.25">
      <c r="B24" s="22" t="s">
        <v>335</v>
      </c>
      <c r="C24" s="23" t="s">
        <v>336</v>
      </c>
      <c r="D24" s="23" t="s">
        <v>337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C64AF-5B07-4E77-8BEA-B6CA6169C628}">
  <dimension ref="B2:M313"/>
  <sheetViews>
    <sheetView tabSelected="1" zoomScaleNormal="100" workbookViewId="0">
      <selection activeCell="J13" sqref="J13"/>
    </sheetView>
  </sheetViews>
  <sheetFormatPr defaultRowHeight="15" x14ac:dyDescent="0.25"/>
  <cols>
    <col min="1" max="1" width="3.7109375" customWidth="1"/>
    <col min="2" max="2" width="26" bestFit="1" customWidth="1"/>
    <col min="3" max="3" width="14.42578125" bestFit="1" customWidth="1"/>
    <col min="4" max="4" width="10.42578125" bestFit="1" customWidth="1"/>
    <col min="5" max="5" width="17.5703125" customWidth="1"/>
    <col min="6" max="6" width="19.42578125" customWidth="1"/>
    <col min="7" max="7" width="20.28515625" bestFit="1" customWidth="1"/>
    <col min="8" max="8" width="21.28515625" customWidth="1"/>
    <col min="9" max="10" width="17.42578125" customWidth="1"/>
    <col min="11" max="11" width="18" bestFit="1" customWidth="1"/>
    <col min="12" max="12" width="16.5703125" customWidth="1"/>
    <col min="13" max="13" width="13.42578125" customWidth="1"/>
  </cols>
  <sheetData>
    <row r="2" spans="2:13" ht="14.25" customHeight="1" x14ac:dyDescent="0.25">
      <c r="B2" s="1" t="s">
        <v>416</v>
      </c>
    </row>
    <row r="3" spans="2:13" ht="14.25" customHeight="1" x14ac:dyDescent="0.25">
      <c r="B3" s="12" t="s">
        <v>417</v>
      </c>
    </row>
    <row r="4" spans="2:13" ht="14.25" customHeight="1" x14ac:dyDescent="0.25">
      <c r="B4" s="1"/>
    </row>
    <row r="5" spans="2:13" s="1" customFormat="1" ht="14.25" customHeight="1" x14ac:dyDescent="0.25">
      <c r="B5" s="1" t="s">
        <v>301</v>
      </c>
      <c r="C5" s="37">
        <v>738401</v>
      </c>
      <c r="D5" s="37">
        <v>84750</v>
      </c>
      <c r="E5" s="37">
        <v>5572</v>
      </c>
      <c r="F5" s="37">
        <v>17624</v>
      </c>
      <c r="G5" s="37">
        <v>17624</v>
      </c>
      <c r="H5" s="37">
        <v>61684</v>
      </c>
      <c r="I5" s="37">
        <v>61684</v>
      </c>
      <c r="J5" s="38">
        <v>800085</v>
      </c>
      <c r="K5" s="38">
        <v>102374</v>
      </c>
      <c r="L5" s="39">
        <v>8.3537264982035508E-2</v>
      </c>
      <c r="M5" s="39">
        <v>0.20795280235988201</v>
      </c>
    </row>
    <row r="6" spans="2:13" ht="14.25" customHeight="1" x14ac:dyDescent="0.25"/>
    <row r="7" spans="2:13" ht="14.25" customHeight="1" x14ac:dyDescent="0.25">
      <c r="C7" s="40" t="s">
        <v>304</v>
      </c>
      <c r="D7" s="40"/>
      <c r="E7" s="41" t="s">
        <v>305</v>
      </c>
      <c r="F7" s="41"/>
      <c r="G7" s="41"/>
      <c r="H7" s="41"/>
      <c r="I7" s="41"/>
      <c r="J7" s="42" t="s">
        <v>306</v>
      </c>
      <c r="K7" s="42"/>
      <c r="L7" s="42"/>
      <c r="M7" s="42"/>
    </row>
    <row r="8" spans="2:13" ht="37.5" customHeight="1" x14ac:dyDescent="0.25">
      <c r="B8" s="7" t="s">
        <v>0</v>
      </c>
      <c r="C8" s="8" t="s">
        <v>302</v>
      </c>
      <c r="D8" s="8" t="s">
        <v>303</v>
      </c>
      <c r="E8" s="9" t="s">
        <v>297</v>
      </c>
      <c r="F8" s="9" t="s">
        <v>298</v>
      </c>
      <c r="G8" s="9" t="s">
        <v>311</v>
      </c>
      <c r="H8" s="9" t="s">
        <v>299</v>
      </c>
      <c r="I8" s="9" t="s">
        <v>300</v>
      </c>
      <c r="J8" s="10" t="s">
        <v>307</v>
      </c>
      <c r="K8" s="10" t="s">
        <v>308</v>
      </c>
      <c r="L8" s="10" t="s">
        <v>309</v>
      </c>
      <c r="M8" s="10" t="s">
        <v>310</v>
      </c>
    </row>
    <row r="9" spans="2:13" x14ac:dyDescent="0.25">
      <c r="B9" t="s">
        <v>88</v>
      </c>
      <c r="C9" s="4">
        <v>704</v>
      </c>
      <c r="D9" s="4">
        <v>31</v>
      </c>
      <c r="E9" s="4">
        <v>11</v>
      </c>
      <c r="F9">
        <v>36</v>
      </c>
      <c r="G9" s="3">
        <v>36</v>
      </c>
      <c r="H9" s="3">
        <v>126</v>
      </c>
      <c r="I9" s="3">
        <v>126</v>
      </c>
      <c r="J9" s="3">
        <v>830</v>
      </c>
      <c r="K9" s="3">
        <v>67</v>
      </c>
      <c r="L9" s="6">
        <v>0.17897727272727273</v>
      </c>
      <c r="M9" s="6">
        <v>1.1612903225806452</v>
      </c>
    </row>
    <row r="10" spans="2:13" x14ac:dyDescent="0.25">
      <c r="B10" t="s">
        <v>229</v>
      </c>
      <c r="C10" s="4">
        <v>598</v>
      </c>
      <c r="D10" s="4">
        <v>59</v>
      </c>
      <c r="E10" s="4">
        <v>17</v>
      </c>
      <c r="F10">
        <v>46</v>
      </c>
      <c r="G10" s="3">
        <v>46</v>
      </c>
      <c r="H10" s="3">
        <v>161</v>
      </c>
      <c r="I10" s="3">
        <v>161</v>
      </c>
      <c r="J10" s="3">
        <v>759</v>
      </c>
      <c r="K10" s="3">
        <v>105</v>
      </c>
      <c r="L10" s="6">
        <v>0.26923076923076922</v>
      </c>
      <c r="M10" s="6">
        <v>0.77966101694915257</v>
      </c>
    </row>
    <row r="11" spans="2:13" x14ac:dyDescent="0.25">
      <c r="B11" t="s">
        <v>262</v>
      </c>
      <c r="C11" s="4">
        <v>845</v>
      </c>
      <c r="D11" s="4">
        <v>119</v>
      </c>
      <c r="E11" s="4">
        <v>11</v>
      </c>
      <c r="F11">
        <v>89</v>
      </c>
      <c r="G11" s="3">
        <v>89</v>
      </c>
      <c r="H11" s="3">
        <v>311.5</v>
      </c>
      <c r="I11" s="3">
        <v>311.5</v>
      </c>
      <c r="J11" s="3">
        <v>1156.5</v>
      </c>
      <c r="K11" s="3">
        <v>208</v>
      </c>
      <c r="L11" s="6">
        <v>0.36863905325443785</v>
      </c>
      <c r="M11" s="6">
        <v>0.74789915966386555</v>
      </c>
    </row>
    <row r="12" spans="2:13" x14ac:dyDescent="0.25">
      <c r="B12" t="s">
        <v>212</v>
      </c>
      <c r="C12" s="4">
        <v>615</v>
      </c>
      <c r="D12" s="4">
        <v>28</v>
      </c>
      <c r="E12" s="4">
        <v>8</v>
      </c>
      <c r="F12">
        <v>20</v>
      </c>
      <c r="G12" s="3">
        <v>20</v>
      </c>
      <c r="H12" s="3">
        <v>70</v>
      </c>
      <c r="I12" s="3">
        <v>70</v>
      </c>
      <c r="J12" s="3">
        <v>685</v>
      </c>
      <c r="K12" s="3">
        <v>48</v>
      </c>
      <c r="L12" s="6">
        <v>0.11382113821138211</v>
      </c>
      <c r="M12" s="6">
        <v>0.7142857142857143</v>
      </c>
    </row>
    <row r="13" spans="2:13" x14ac:dyDescent="0.25">
      <c r="B13" t="s">
        <v>265</v>
      </c>
      <c r="C13" s="4">
        <v>1181</v>
      </c>
      <c r="D13" s="4">
        <v>150</v>
      </c>
      <c r="E13" s="4">
        <v>31</v>
      </c>
      <c r="F13">
        <v>96</v>
      </c>
      <c r="G13" s="3">
        <v>96</v>
      </c>
      <c r="H13" s="3">
        <v>336</v>
      </c>
      <c r="I13" s="3">
        <v>336</v>
      </c>
      <c r="J13" s="3">
        <v>1517</v>
      </c>
      <c r="K13" s="3">
        <v>246</v>
      </c>
      <c r="L13" s="6">
        <v>0.28450465707027944</v>
      </c>
      <c r="M13" s="6">
        <v>0.64</v>
      </c>
    </row>
    <row r="14" spans="2:13" x14ac:dyDescent="0.25">
      <c r="B14" t="s">
        <v>111</v>
      </c>
      <c r="C14" s="4">
        <v>1546</v>
      </c>
      <c r="D14" s="4">
        <v>85</v>
      </c>
      <c r="E14" s="4">
        <v>14</v>
      </c>
      <c r="F14">
        <v>54</v>
      </c>
      <c r="G14" s="3">
        <v>54</v>
      </c>
      <c r="H14" s="3">
        <v>189</v>
      </c>
      <c r="I14" s="3">
        <v>189</v>
      </c>
      <c r="J14" s="3">
        <v>1735</v>
      </c>
      <c r="K14" s="3">
        <v>139</v>
      </c>
      <c r="L14" s="6">
        <v>0.12225097024579561</v>
      </c>
      <c r="M14" s="6">
        <v>0.63529411764705879</v>
      </c>
    </row>
    <row r="15" spans="2:13" x14ac:dyDescent="0.25">
      <c r="B15" t="s">
        <v>107</v>
      </c>
      <c r="C15" s="4">
        <v>3819</v>
      </c>
      <c r="D15" s="4">
        <v>175</v>
      </c>
      <c r="E15" s="4">
        <v>52</v>
      </c>
      <c r="F15">
        <v>111</v>
      </c>
      <c r="G15" s="3">
        <v>111</v>
      </c>
      <c r="H15" s="3">
        <v>388.5</v>
      </c>
      <c r="I15" s="3">
        <v>388.5</v>
      </c>
      <c r="J15" s="3">
        <v>4207.5</v>
      </c>
      <c r="K15" s="3">
        <v>286</v>
      </c>
      <c r="L15" s="6">
        <v>0.10172820109976434</v>
      </c>
      <c r="M15" s="6">
        <v>0.63428571428571423</v>
      </c>
    </row>
    <row r="16" spans="2:13" x14ac:dyDescent="0.25">
      <c r="B16" t="s">
        <v>283</v>
      </c>
      <c r="C16" s="4">
        <v>5055</v>
      </c>
      <c r="D16" s="4">
        <v>601</v>
      </c>
      <c r="E16" s="4">
        <v>137</v>
      </c>
      <c r="F16">
        <v>380</v>
      </c>
      <c r="G16" s="3">
        <v>380</v>
      </c>
      <c r="H16" s="3">
        <v>1330</v>
      </c>
      <c r="I16" s="3">
        <v>1330</v>
      </c>
      <c r="J16" s="3">
        <v>6385</v>
      </c>
      <c r="K16" s="3">
        <v>981</v>
      </c>
      <c r="L16" s="6">
        <v>0.26310583580613256</v>
      </c>
      <c r="M16" s="6">
        <v>0.63227953410981697</v>
      </c>
    </row>
    <row r="17" spans="2:13" x14ac:dyDescent="0.25">
      <c r="B17" t="s">
        <v>29</v>
      </c>
      <c r="C17" s="4">
        <v>394</v>
      </c>
      <c r="D17" s="4">
        <v>35</v>
      </c>
      <c r="E17" s="4">
        <v>6</v>
      </c>
      <c r="F17">
        <v>22</v>
      </c>
      <c r="G17" s="3">
        <v>22</v>
      </c>
      <c r="H17" s="3">
        <v>77</v>
      </c>
      <c r="I17" s="3">
        <v>77</v>
      </c>
      <c r="J17" s="3">
        <v>471</v>
      </c>
      <c r="K17" s="3">
        <v>57</v>
      </c>
      <c r="L17" s="6">
        <v>0.19543147208121828</v>
      </c>
      <c r="M17" s="6">
        <v>0.62857142857142856</v>
      </c>
    </row>
    <row r="18" spans="2:13" x14ac:dyDescent="0.25">
      <c r="B18" t="s">
        <v>163</v>
      </c>
      <c r="C18" s="4">
        <v>2091</v>
      </c>
      <c r="D18" s="4">
        <v>291</v>
      </c>
      <c r="E18" s="4">
        <v>38</v>
      </c>
      <c r="F18">
        <v>167</v>
      </c>
      <c r="G18" s="3">
        <v>167</v>
      </c>
      <c r="H18" s="3">
        <v>584.5</v>
      </c>
      <c r="I18" s="3">
        <v>584.5</v>
      </c>
      <c r="J18" s="3">
        <v>2675.5</v>
      </c>
      <c r="K18" s="3">
        <v>458</v>
      </c>
      <c r="L18" s="6">
        <v>0.27953132472501196</v>
      </c>
      <c r="M18" s="6">
        <v>0.57388316151202745</v>
      </c>
    </row>
    <row r="19" spans="2:13" x14ac:dyDescent="0.25">
      <c r="B19" t="s">
        <v>238</v>
      </c>
      <c r="C19" s="4">
        <v>858</v>
      </c>
      <c r="D19" s="4">
        <v>82</v>
      </c>
      <c r="E19" s="4">
        <v>18</v>
      </c>
      <c r="F19">
        <v>46</v>
      </c>
      <c r="G19" s="3">
        <v>46</v>
      </c>
      <c r="H19" s="3">
        <v>161</v>
      </c>
      <c r="I19" s="3">
        <v>161</v>
      </c>
      <c r="J19" s="3">
        <v>1019</v>
      </c>
      <c r="K19" s="3">
        <v>128</v>
      </c>
      <c r="L19" s="6">
        <v>0.18764568764568765</v>
      </c>
      <c r="M19" s="6">
        <v>0.56097560975609762</v>
      </c>
    </row>
    <row r="20" spans="2:13" x14ac:dyDescent="0.25">
      <c r="B20" t="s">
        <v>194</v>
      </c>
      <c r="C20" s="4">
        <v>5813</v>
      </c>
      <c r="D20" s="4">
        <v>690</v>
      </c>
      <c r="E20" s="4">
        <v>96</v>
      </c>
      <c r="F20">
        <v>365</v>
      </c>
      <c r="G20" s="3">
        <v>365</v>
      </c>
      <c r="H20" s="3">
        <v>1277.5</v>
      </c>
      <c r="I20" s="3">
        <v>1277.5</v>
      </c>
      <c r="J20" s="3">
        <v>7090.5</v>
      </c>
      <c r="K20" s="3">
        <v>1055</v>
      </c>
      <c r="L20" s="6">
        <v>0.21976604163082747</v>
      </c>
      <c r="M20" s="6">
        <v>0.52898550724637683</v>
      </c>
    </row>
    <row r="21" spans="2:13" x14ac:dyDescent="0.25">
      <c r="B21" t="s">
        <v>176</v>
      </c>
      <c r="C21" s="4">
        <v>377</v>
      </c>
      <c r="D21" s="4">
        <v>36</v>
      </c>
      <c r="E21" s="4">
        <v>5</v>
      </c>
      <c r="F21">
        <v>19</v>
      </c>
      <c r="G21" s="3">
        <v>19</v>
      </c>
      <c r="H21" s="3">
        <v>66.5</v>
      </c>
      <c r="I21" s="3">
        <v>66.5</v>
      </c>
      <c r="J21" s="3">
        <v>443.5</v>
      </c>
      <c r="K21" s="3">
        <v>55</v>
      </c>
      <c r="L21" s="6">
        <v>0.17639257294429708</v>
      </c>
      <c r="M21" s="6">
        <v>0.52777777777777779</v>
      </c>
    </row>
    <row r="22" spans="2:13" x14ac:dyDescent="0.25">
      <c r="B22" t="s">
        <v>236</v>
      </c>
      <c r="C22" s="4">
        <v>390</v>
      </c>
      <c r="D22" s="4">
        <v>54</v>
      </c>
      <c r="E22" s="4">
        <v>13</v>
      </c>
      <c r="F22">
        <v>28</v>
      </c>
      <c r="G22" s="3">
        <v>28</v>
      </c>
      <c r="H22" s="3">
        <v>98</v>
      </c>
      <c r="I22" s="3">
        <v>98</v>
      </c>
      <c r="J22" s="3">
        <v>488</v>
      </c>
      <c r="K22" s="3">
        <v>82</v>
      </c>
      <c r="L22" s="6">
        <v>0.25128205128205128</v>
      </c>
      <c r="M22" s="6">
        <v>0.51851851851851849</v>
      </c>
    </row>
    <row r="23" spans="2:13" x14ac:dyDescent="0.25">
      <c r="B23" t="s">
        <v>175</v>
      </c>
      <c r="C23" s="4">
        <v>1862</v>
      </c>
      <c r="D23" s="4">
        <v>147</v>
      </c>
      <c r="E23" s="4">
        <v>31</v>
      </c>
      <c r="F23">
        <v>74</v>
      </c>
      <c r="G23" s="3">
        <v>74</v>
      </c>
      <c r="H23" s="3">
        <v>259</v>
      </c>
      <c r="I23" s="3">
        <v>259</v>
      </c>
      <c r="J23" s="3">
        <v>2121</v>
      </c>
      <c r="K23" s="3">
        <v>221</v>
      </c>
      <c r="L23" s="6">
        <v>0.13909774436090225</v>
      </c>
      <c r="M23" s="6">
        <v>0.50340136054421769</v>
      </c>
    </row>
    <row r="24" spans="2:13" x14ac:dyDescent="0.25">
      <c r="B24" t="s">
        <v>25</v>
      </c>
      <c r="C24" s="4">
        <v>415</v>
      </c>
      <c r="D24" s="4">
        <v>38</v>
      </c>
      <c r="E24" s="4">
        <v>6</v>
      </c>
      <c r="F24">
        <v>19</v>
      </c>
      <c r="G24" s="3">
        <v>19</v>
      </c>
      <c r="H24" s="3">
        <v>66.5</v>
      </c>
      <c r="I24" s="3">
        <v>66.5</v>
      </c>
      <c r="J24" s="3">
        <v>481.5</v>
      </c>
      <c r="K24" s="3">
        <v>57</v>
      </c>
      <c r="L24" s="6">
        <v>0.16024096385542169</v>
      </c>
      <c r="M24" s="6">
        <v>0.5</v>
      </c>
    </row>
    <row r="25" spans="2:13" x14ac:dyDescent="0.25">
      <c r="B25" t="s">
        <v>159</v>
      </c>
      <c r="C25" s="4">
        <v>855</v>
      </c>
      <c r="D25" s="4">
        <v>72</v>
      </c>
      <c r="E25" s="4">
        <v>11</v>
      </c>
      <c r="F25">
        <v>35</v>
      </c>
      <c r="G25" s="3">
        <v>35</v>
      </c>
      <c r="H25" s="3">
        <v>122.5</v>
      </c>
      <c r="I25" s="3">
        <v>122.5</v>
      </c>
      <c r="J25" s="3">
        <v>977.5</v>
      </c>
      <c r="K25" s="3">
        <v>107</v>
      </c>
      <c r="L25" s="6">
        <v>0.14327485380116958</v>
      </c>
      <c r="M25" s="6">
        <v>0.4861111111111111</v>
      </c>
    </row>
    <row r="26" spans="2:13" x14ac:dyDescent="0.25">
      <c r="B26" t="s">
        <v>55</v>
      </c>
      <c r="C26" s="4">
        <v>1295</v>
      </c>
      <c r="D26" s="4">
        <v>149</v>
      </c>
      <c r="E26" s="4">
        <v>20</v>
      </c>
      <c r="F26">
        <v>71</v>
      </c>
      <c r="G26" s="3">
        <v>71</v>
      </c>
      <c r="H26" s="3">
        <v>248.5</v>
      </c>
      <c r="I26" s="3">
        <v>248.5</v>
      </c>
      <c r="J26" s="3">
        <v>1543.5</v>
      </c>
      <c r="K26" s="3">
        <v>220</v>
      </c>
      <c r="L26" s="6">
        <v>0.1918918918918919</v>
      </c>
      <c r="M26" s="6">
        <v>0.47651006711409394</v>
      </c>
    </row>
    <row r="27" spans="2:13" x14ac:dyDescent="0.25">
      <c r="B27" t="s">
        <v>280</v>
      </c>
      <c r="C27" s="4">
        <v>1087</v>
      </c>
      <c r="D27" s="4">
        <v>163</v>
      </c>
      <c r="E27" s="4">
        <v>33</v>
      </c>
      <c r="F27">
        <v>76</v>
      </c>
      <c r="G27" s="3">
        <v>76</v>
      </c>
      <c r="H27" s="3">
        <v>266</v>
      </c>
      <c r="I27" s="3">
        <v>266</v>
      </c>
      <c r="J27" s="3">
        <v>1353</v>
      </c>
      <c r="K27" s="3">
        <v>239</v>
      </c>
      <c r="L27" s="6">
        <v>0.24471021159153633</v>
      </c>
      <c r="M27" s="6">
        <v>0.46625766871165641</v>
      </c>
    </row>
    <row r="28" spans="2:13" x14ac:dyDescent="0.25">
      <c r="B28" t="s">
        <v>81</v>
      </c>
      <c r="C28" s="4">
        <v>1208</v>
      </c>
      <c r="D28" s="4">
        <v>138</v>
      </c>
      <c r="E28" s="4">
        <v>20</v>
      </c>
      <c r="F28">
        <v>64</v>
      </c>
      <c r="G28" s="3">
        <v>64</v>
      </c>
      <c r="H28" s="3">
        <v>224</v>
      </c>
      <c r="I28" s="3">
        <v>224</v>
      </c>
      <c r="J28" s="3">
        <v>1432</v>
      </c>
      <c r="K28" s="3">
        <v>202</v>
      </c>
      <c r="L28" s="6">
        <v>0.18543046357615894</v>
      </c>
      <c r="M28" s="6">
        <v>0.46376811594202899</v>
      </c>
    </row>
    <row r="29" spans="2:13" x14ac:dyDescent="0.25">
      <c r="B29" t="s">
        <v>42</v>
      </c>
      <c r="C29" s="4">
        <v>859</v>
      </c>
      <c r="D29" s="4">
        <v>80</v>
      </c>
      <c r="E29" s="4">
        <v>6</v>
      </c>
      <c r="F29">
        <v>37</v>
      </c>
      <c r="G29" s="3">
        <v>37</v>
      </c>
      <c r="H29" s="3">
        <v>129.5</v>
      </c>
      <c r="I29" s="3">
        <v>129.5</v>
      </c>
      <c r="J29" s="3">
        <v>988.5</v>
      </c>
      <c r="K29" s="3">
        <v>117</v>
      </c>
      <c r="L29" s="6">
        <v>0.15075669383003493</v>
      </c>
      <c r="M29" s="6">
        <v>0.46250000000000002</v>
      </c>
    </row>
    <row r="30" spans="2:13" x14ac:dyDescent="0.25">
      <c r="B30" t="s">
        <v>215</v>
      </c>
      <c r="C30" s="4">
        <v>1329</v>
      </c>
      <c r="D30" s="4">
        <v>99</v>
      </c>
      <c r="E30" s="4">
        <v>15</v>
      </c>
      <c r="F30">
        <v>45</v>
      </c>
      <c r="G30" s="3">
        <v>45</v>
      </c>
      <c r="H30" s="3">
        <v>157.5</v>
      </c>
      <c r="I30" s="3">
        <v>157.5</v>
      </c>
      <c r="J30" s="3">
        <v>1486.5</v>
      </c>
      <c r="K30" s="3">
        <v>144</v>
      </c>
      <c r="L30" s="6">
        <v>0.11851015801354402</v>
      </c>
      <c r="M30" s="6">
        <v>0.45454545454545453</v>
      </c>
    </row>
    <row r="31" spans="2:13" x14ac:dyDescent="0.25">
      <c r="B31" t="s">
        <v>239</v>
      </c>
      <c r="C31" s="4">
        <v>359</v>
      </c>
      <c r="D31" s="4">
        <v>22</v>
      </c>
      <c r="E31" s="4">
        <v>4</v>
      </c>
      <c r="F31">
        <v>10</v>
      </c>
      <c r="G31" s="3">
        <v>10</v>
      </c>
      <c r="H31" s="3">
        <v>35</v>
      </c>
      <c r="I31" s="3">
        <v>35</v>
      </c>
      <c r="J31" s="3">
        <v>394</v>
      </c>
      <c r="K31" s="3">
        <v>32</v>
      </c>
      <c r="L31" s="6">
        <v>9.7493036211699163E-2</v>
      </c>
      <c r="M31" s="6">
        <v>0.45454545454545453</v>
      </c>
    </row>
    <row r="32" spans="2:13" x14ac:dyDescent="0.25">
      <c r="B32" t="s">
        <v>198</v>
      </c>
      <c r="C32" s="4">
        <v>835</v>
      </c>
      <c r="D32" s="4">
        <v>29</v>
      </c>
      <c r="E32" s="4">
        <v>5</v>
      </c>
      <c r="F32">
        <v>13</v>
      </c>
      <c r="G32" s="3">
        <v>13</v>
      </c>
      <c r="H32" s="3">
        <v>45.5</v>
      </c>
      <c r="I32" s="3">
        <v>45.5</v>
      </c>
      <c r="J32" s="3">
        <v>880.5</v>
      </c>
      <c r="K32" s="3">
        <v>42</v>
      </c>
      <c r="L32" s="6">
        <v>5.4491017964071853E-2</v>
      </c>
      <c r="M32" s="6">
        <v>0.44827586206896552</v>
      </c>
    </row>
    <row r="33" spans="2:13" x14ac:dyDescent="0.25">
      <c r="B33" t="s">
        <v>274</v>
      </c>
      <c r="C33" s="4">
        <v>2677</v>
      </c>
      <c r="D33" s="4">
        <v>335</v>
      </c>
      <c r="E33" s="4">
        <v>25</v>
      </c>
      <c r="F33">
        <v>149</v>
      </c>
      <c r="G33" s="3">
        <v>149</v>
      </c>
      <c r="H33" s="3">
        <v>521.5</v>
      </c>
      <c r="I33" s="3">
        <v>521.5</v>
      </c>
      <c r="J33" s="3">
        <v>3198.5</v>
      </c>
      <c r="K33" s="3">
        <v>484</v>
      </c>
      <c r="L33" s="6">
        <v>0.19480762047067612</v>
      </c>
      <c r="M33" s="6">
        <v>0.44477611940298506</v>
      </c>
    </row>
    <row r="34" spans="2:13" x14ac:dyDescent="0.25">
      <c r="B34" t="s">
        <v>33</v>
      </c>
      <c r="C34" s="4">
        <v>640</v>
      </c>
      <c r="D34" s="4">
        <v>90</v>
      </c>
      <c r="E34" s="4">
        <v>12</v>
      </c>
      <c r="F34">
        <v>40</v>
      </c>
      <c r="G34" s="3">
        <v>40</v>
      </c>
      <c r="H34" s="3">
        <v>140</v>
      </c>
      <c r="I34" s="3">
        <v>140</v>
      </c>
      <c r="J34" s="3">
        <v>780</v>
      </c>
      <c r="K34" s="3">
        <v>130</v>
      </c>
      <c r="L34" s="6">
        <v>0.21875</v>
      </c>
      <c r="M34" s="6">
        <v>0.44444444444444442</v>
      </c>
    </row>
    <row r="35" spans="2:13" x14ac:dyDescent="0.25">
      <c r="B35" t="s">
        <v>21</v>
      </c>
      <c r="C35" s="4">
        <v>6931</v>
      </c>
      <c r="D35" s="4">
        <v>844</v>
      </c>
      <c r="E35" s="4">
        <v>132</v>
      </c>
      <c r="F35">
        <v>363</v>
      </c>
      <c r="G35" s="3">
        <v>363</v>
      </c>
      <c r="H35" s="3">
        <v>1270.5</v>
      </c>
      <c r="I35" s="3">
        <v>1270.5</v>
      </c>
      <c r="J35" s="3">
        <v>8201.5</v>
      </c>
      <c r="K35" s="3">
        <v>1207</v>
      </c>
      <c r="L35" s="6">
        <v>0.18330688212379165</v>
      </c>
      <c r="M35" s="6">
        <v>0.43009478672985785</v>
      </c>
    </row>
    <row r="36" spans="2:13" x14ac:dyDescent="0.25">
      <c r="B36" t="s">
        <v>256</v>
      </c>
      <c r="C36" s="4">
        <v>898</v>
      </c>
      <c r="D36" s="4">
        <v>45</v>
      </c>
      <c r="E36" s="4">
        <v>4</v>
      </c>
      <c r="F36">
        <v>19</v>
      </c>
      <c r="G36" s="3">
        <v>19</v>
      </c>
      <c r="H36" s="3">
        <v>66.5</v>
      </c>
      <c r="I36" s="3">
        <v>66.5</v>
      </c>
      <c r="J36" s="3">
        <v>964.5</v>
      </c>
      <c r="K36" s="3">
        <v>64</v>
      </c>
      <c r="L36" s="6">
        <v>7.4053452115812921E-2</v>
      </c>
      <c r="M36" s="6">
        <v>0.42222222222222222</v>
      </c>
    </row>
    <row r="37" spans="2:13" x14ac:dyDescent="0.25">
      <c r="B37" t="s">
        <v>227</v>
      </c>
      <c r="C37" s="4">
        <v>487</v>
      </c>
      <c r="D37" s="4">
        <v>64</v>
      </c>
      <c r="E37" s="4">
        <v>7</v>
      </c>
      <c r="F37">
        <v>27</v>
      </c>
      <c r="G37" s="3">
        <v>27</v>
      </c>
      <c r="H37" s="3">
        <v>94.5</v>
      </c>
      <c r="I37" s="3">
        <v>94.5</v>
      </c>
      <c r="J37" s="3">
        <v>581.5</v>
      </c>
      <c r="K37" s="3">
        <v>91</v>
      </c>
      <c r="L37" s="6">
        <v>0.19404517453798767</v>
      </c>
      <c r="M37" s="6">
        <v>0.421875</v>
      </c>
    </row>
    <row r="38" spans="2:13" x14ac:dyDescent="0.25">
      <c r="B38" t="s">
        <v>188</v>
      </c>
      <c r="C38" s="4">
        <v>902</v>
      </c>
      <c r="D38" s="4">
        <v>150</v>
      </c>
      <c r="E38" s="4">
        <v>19</v>
      </c>
      <c r="F38">
        <v>63</v>
      </c>
      <c r="G38" s="3">
        <v>63</v>
      </c>
      <c r="H38" s="3">
        <v>220.5</v>
      </c>
      <c r="I38" s="3">
        <v>220.5</v>
      </c>
      <c r="J38" s="3">
        <v>1122.5</v>
      </c>
      <c r="K38" s="3">
        <v>213</v>
      </c>
      <c r="L38" s="6">
        <v>0.24445676274944567</v>
      </c>
      <c r="M38" s="6">
        <v>0.42</v>
      </c>
    </row>
    <row r="39" spans="2:13" x14ac:dyDescent="0.25">
      <c r="B39" t="s">
        <v>205</v>
      </c>
      <c r="C39" s="4">
        <v>6977</v>
      </c>
      <c r="D39" s="4">
        <v>957</v>
      </c>
      <c r="E39" s="4">
        <v>96</v>
      </c>
      <c r="F39">
        <v>395</v>
      </c>
      <c r="G39" s="3">
        <v>395</v>
      </c>
      <c r="H39" s="3">
        <v>1382.5</v>
      </c>
      <c r="I39" s="3">
        <v>1382.5</v>
      </c>
      <c r="J39" s="3">
        <v>8359.5</v>
      </c>
      <c r="K39" s="3">
        <v>1352</v>
      </c>
      <c r="L39" s="6">
        <v>0.19815106779418087</v>
      </c>
      <c r="M39" s="6">
        <v>0.41274817136886105</v>
      </c>
    </row>
    <row r="40" spans="2:13" x14ac:dyDescent="0.25">
      <c r="B40" t="s">
        <v>90</v>
      </c>
      <c r="C40" s="4">
        <v>3115</v>
      </c>
      <c r="D40" s="4">
        <v>268</v>
      </c>
      <c r="E40" s="4">
        <v>46</v>
      </c>
      <c r="F40">
        <v>110</v>
      </c>
      <c r="G40" s="3">
        <v>110</v>
      </c>
      <c r="H40" s="3">
        <v>385</v>
      </c>
      <c r="I40" s="3">
        <v>385</v>
      </c>
      <c r="J40" s="3">
        <v>3500</v>
      </c>
      <c r="K40" s="3">
        <v>378</v>
      </c>
      <c r="L40" s="6">
        <v>0.12359550561797752</v>
      </c>
      <c r="M40" s="6">
        <v>0.41044776119402987</v>
      </c>
    </row>
    <row r="41" spans="2:13" x14ac:dyDescent="0.25">
      <c r="B41" t="s">
        <v>109</v>
      </c>
      <c r="C41" s="4">
        <v>2426</v>
      </c>
      <c r="D41" s="4">
        <v>211</v>
      </c>
      <c r="E41" s="4">
        <v>26</v>
      </c>
      <c r="F41">
        <v>86</v>
      </c>
      <c r="G41" s="3">
        <v>86</v>
      </c>
      <c r="H41" s="3">
        <v>301</v>
      </c>
      <c r="I41" s="3">
        <v>301</v>
      </c>
      <c r="J41" s="3">
        <v>2727</v>
      </c>
      <c r="K41" s="3">
        <v>297</v>
      </c>
      <c r="L41" s="6">
        <v>0.12407254740313273</v>
      </c>
      <c r="M41" s="6">
        <v>0.40758293838862558</v>
      </c>
    </row>
    <row r="42" spans="2:13" x14ac:dyDescent="0.25">
      <c r="B42" t="s">
        <v>200</v>
      </c>
      <c r="C42" s="4">
        <v>974</v>
      </c>
      <c r="D42" s="4">
        <v>69</v>
      </c>
      <c r="E42" s="4">
        <v>13</v>
      </c>
      <c r="F42">
        <v>28</v>
      </c>
      <c r="G42" s="3">
        <v>28</v>
      </c>
      <c r="H42" s="3">
        <v>98</v>
      </c>
      <c r="I42" s="3">
        <v>98</v>
      </c>
      <c r="J42" s="3">
        <v>1072</v>
      </c>
      <c r="K42" s="3">
        <v>97</v>
      </c>
      <c r="L42" s="6">
        <v>0.10061601642710473</v>
      </c>
      <c r="M42" s="6">
        <v>0.40579710144927539</v>
      </c>
    </row>
    <row r="43" spans="2:13" x14ac:dyDescent="0.25">
      <c r="B43" t="s">
        <v>164</v>
      </c>
      <c r="C43" s="4">
        <v>857</v>
      </c>
      <c r="D43" s="4">
        <v>111</v>
      </c>
      <c r="E43" s="4">
        <v>15</v>
      </c>
      <c r="F43">
        <v>45</v>
      </c>
      <c r="G43" s="3">
        <v>45</v>
      </c>
      <c r="H43" s="3">
        <v>157.5</v>
      </c>
      <c r="I43" s="3">
        <v>157.5</v>
      </c>
      <c r="J43" s="3">
        <v>1014.5</v>
      </c>
      <c r="K43" s="3">
        <v>156</v>
      </c>
      <c r="L43" s="6">
        <v>0.1837806301050175</v>
      </c>
      <c r="M43" s="6">
        <v>0.40540540540540543</v>
      </c>
    </row>
    <row r="44" spans="2:13" x14ac:dyDescent="0.25">
      <c r="B44" t="s">
        <v>228</v>
      </c>
      <c r="C44" s="4">
        <v>740</v>
      </c>
      <c r="D44" s="4">
        <v>70</v>
      </c>
      <c r="E44" s="4">
        <v>8</v>
      </c>
      <c r="F44">
        <v>28</v>
      </c>
      <c r="G44" s="3">
        <v>28</v>
      </c>
      <c r="H44" s="3">
        <v>98</v>
      </c>
      <c r="I44" s="3">
        <v>98</v>
      </c>
      <c r="J44" s="3">
        <v>838</v>
      </c>
      <c r="K44" s="3">
        <v>98</v>
      </c>
      <c r="L44" s="6">
        <v>0.13243243243243244</v>
      </c>
      <c r="M44" s="6">
        <v>0.4</v>
      </c>
    </row>
    <row r="45" spans="2:13" x14ac:dyDescent="0.25">
      <c r="B45" t="s">
        <v>72</v>
      </c>
      <c r="C45" s="4">
        <v>518</v>
      </c>
      <c r="D45" s="4">
        <v>18</v>
      </c>
      <c r="E45" s="4">
        <v>2</v>
      </c>
      <c r="F45">
        <v>7</v>
      </c>
      <c r="G45" s="3">
        <v>7</v>
      </c>
      <c r="H45" s="3">
        <v>24.5</v>
      </c>
      <c r="I45" s="3">
        <v>24.5</v>
      </c>
      <c r="J45" s="3">
        <v>542.5</v>
      </c>
      <c r="K45" s="3">
        <v>25</v>
      </c>
      <c r="L45" s="6">
        <v>4.72972972972973E-2</v>
      </c>
      <c r="M45" s="6">
        <v>0.3888888888888889</v>
      </c>
    </row>
    <row r="46" spans="2:13" x14ac:dyDescent="0.25">
      <c r="B46" t="s">
        <v>157</v>
      </c>
      <c r="C46" s="4">
        <v>470</v>
      </c>
      <c r="D46" s="4">
        <v>18</v>
      </c>
      <c r="E46" s="4">
        <v>1</v>
      </c>
      <c r="F46">
        <v>7</v>
      </c>
      <c r="G46" s="3">
        <v>7</v>
      </c>
      <c r="H46" s="3">
        <v>24.5</v>
      </c>
      <c r="I46" s="3">
        <v>24.5</v>
      </c>
      <c r="J46" s="3">
        <v>494.5</v>
      </c>
      <c r="K46" s="3">
        <v>25</v>
      </c>
      <c r="L46" s="6">
        <v>5.2127659574468084E-2</v>
      </c>
      <c r="M46" s="6">
        <v>0.3888888888888889</v>
      </c>
    </row>
    <row r="47" spans="2:13" x14ac:dyDescent="0.25">
      <c r="B47" t="s">
        <v>136</v>
      </c>
      <c r="C47" s="4">
        <v>457</v>
      </c>
      <c r="D47" s="4">
        <v>34</v>
      </c>
      <c r="E47" s="4">
        <v>3</v>
      </c>
      <c r="F47">
        <v>13</v>
      </c>
      <c r="G47" s="3">
        <v>13</v>
      </c>
      <c r="H47" s="3">
        <v>45.5</v>
      </c>
      <c r="I47" s="3">
        <v>45.5</v>
      </c>
      <c r="J47" s="3">
        <v>502.5</v>
      </c>
      <c r="K47" s="3">
        <v>47</v>
      </c>
      <c r="L47" s="6">
        <v>9.9562363238512031E-2</v>
      </c>
      <c r="M47" s="6">
        <v>0.38235294117647056</v>
      </c>
    </row>
    <row r="48" spans="2:13" x14ac:dyDescent="0.25">
      <c r="B48" t="s">
        <v>242</v>
      </c>
      <c r="C48" s="4">
        <v>2050</v>
      </c>
      <c r="D48" s="4">
        <v>163</v>
      </c>
      <c r="E48" s="4">
        <v>27</v>
      </c>
      <c r="F48">
        <v>62</v>
      </c>
      <c r="G48" s="3">
        <v>62</v>
      </c>
      <c r="H48" s="3">
        <v>217</v>
      </c>
      <c r="I48" s="3">
        <v>217</v>
      </c>
      <c r="J48" s="3">
        <v>2267</v>
      </c>
      <c r="K48" s="3">
        <v>225</v>
      </c>
      <c r="L48" s="6">
        <v>0.10585365853658536</v>
      </c>
      <c r="M48" s="6">
        <v>0.38036809815950923</v>
      </c>
    </row>
    <row r="49" spans="2:13" x14ac:dyDescent="0.25">
      <c r="B49" t="s">
        <v>20</v>
      </c>
      <c r="C49" s="4">
        <v>2429</v>
      </c>
      <c r="D49" s="4">
        <v>191</v>
      </c>
      <c r="E49" s="4">
        <v>33</v>
      </c>
      <c r="F49">
        <v>72</v>
      </c>
      <c r="G49" s="3">
        <v>72</v>
      </c>
      <c r="H49" s="3">
        <v>252</v>
      </c>
      <c r="I49" s="3">
        <v>252</v>
      </c>
      <c r="J49" s="3">
        <v>2681</v>
      </c>
      <c r="K49" s="3">
        <v>263</v>
      </c>
      <c r="L49" s="6">
        <v>0.1037463976945245</v>
      </c>
      <c r="M49" s="6">
        <v>0.37696335078534032</v>
      </c>
    </row>
    <row r="50" spans="2:13" x14ac:dyDescent="0.25">
      <c r="B50" t="s">
        <v>84</v>
      </c>
      <c r="C50" s="4">
        <v>951</v>
      </c>
      <c r="D50" s="4">
        <v>83</v>
      </c>
      <c r="E50" s="4">
        <v>10</v>
      </c>
      <c r="F50">
        <v>31</v>
      </c>
      <c r="G50" s="3">
        <v>31</v>
      </c>
      <c r="H50" s="3">
        <v>108.5</v>
      </c>
      <c r="I50" s="3">
        <v>108.5</v>
      </c>
      <c r="J50" s="3">
        <v>1059.5</v>
      </c>
      <c r="K50" s="3">
        <v>114</v>
      </c>
      <c r="L50" s="6">
        <v>0.11409043112513144</v>
      </c>
      <c r="M50" s="6">
        <v>0.37349397590361444</v>
      </c>
    </row>
    <row r="51" spans="2:13" x14ac:dyDescent="0.25">
      <c r="B51" t="s">
        <v>98</v>
      </c>
      <c r="C51" s="4">
        <v>696</v>
      </c>
      <c r="D51" s="4">
        <v>75</v>
      </c>
      <c r="E51" s="4">
        <v>10</v>
      </c>
      <c r="F51">
        <v>28</v>
      </c>
      <c r="G51" s="3">
        <v>28</v>
      </c>
      <c r="H51" s="3">
        <v>98</v>
      </c>
      <c r="I51" s="3">
        <v>98</v>
      </c>
      <c r="J51" s="3">
        <v>794</v>
      </c>
      <c r="K51" s="3">
        <v>103</v>
      </c>
      <c r="L51" s="6">
        <v>0.14080459770114942</v>
      </c>
      <c r="M51" s="6">
        <v>0.37333333333333335</v>
      </c>
    </row>
    <row r="52" spans="2:13" x14ac:dyDescent="0.25">
      <c r="B52" t="s">
        <v>153</v>
      </c>
      <c r="C52" s="4">
        <v>1603</v>
      </c>
      <c r="D52" s="4">
        <v>137</v>
      </c>
      <c r="E52" s="4">
        <v>21</v>
      </c>
      <c r="F52">
        <v>51</v>
      </c>
      <c r="G52" s="3">
        <v>51</v>
      </c>
      <c r="H52" s="3">
        <v>178.5</v>
      </c>
      <c r="I52" s="3">
        <v>178.5</v>
      </c>
      <c r="J52" s="3">
        <v>1781.5</v>
      </c>
      <c r="K52" s="3">
        <v>188</v>
      </c>
      <c r="L52" s="6">
        <v>0.11135371179039301</v>
      </c>
      <c r="M52" s="6">
        <v>0.37226277372262773</v>
      </c>
    </row>
    <row r="53" spans="2:13" x14ac:dyDescent="0.25">
      <c r="B53" t="s">
        <v>145</v>
      </c>
      <c r="C53" s="4">
        <v>2047</v>
      </c>
      <c r="D53" s="4">
        <v>116</v>
      </c>
      <c r="E53" s="4">
        <v>12</v>
      </c>
      <c r="F53">
        <v>43</v>
      </c>
      <c r="G53" s="3">
        <v>43</v>
      </c>
      <c r="H53" s="3">
        <v>150.5</v>
      </c>
      <c r="I53" s="3">
        <v>150.5</v>
      </c>
      <c r="J53" s="3">
        <v>2197.5</v>
      </c>
      <c r="K53" s="3">
        <v>159</v>
      </c>
      <c r="L53" s="6">
        <v>7.3522227650219832E-2</v>
      </c>
      <c r="M53" s="6">
        <v>0.37068965517241381</v>
      </c>
    </row>
    <row r="54" spans="2:13" x14ac:dyDescent="0.25">
      <c r="B54" t="s">
        <v>244</v>
      </c>
      <c r="C54" s="4">
        <v>4700</v>
      </c>
      <c r="D54" s="4">
        <v>651</v>
      </c>
      <c r="E54" s="4">
        <v>89</v>
      </c>
      <c r="F54">
        <v>239</v>
      </c>
      <c r="G54" s="3">
        <v>239</v>
      </c>
      <c r="H54" s="3">
        <v>836.5</v>
      </c>
      <c r="I54" s="3">
        <v>836.5</v>
      </c>
      <c r="J54" s="3">
        <v>5536.5</v>
      </c>
      <c r="K54" s="3">
        <v>890</v>
      </c>
      <c r="L54" s="6">
        <v>0.17797872340425533</v>
      </c>
      <c r="M54" s="6">
        <v>0.36712749615975421</v>
      </c>
    </row>
    <row r="55" spans="2:13" x14ac:dyDescent="0.25">
      <c r="B55" t="s">
        <v>19</v>
      </c>
      <c r="C55" s="4">
        <v>2775</v>
      </c>
      <c r="D55" s="4">
        <v>393</v>
      </c>
      <c r="E55" s="4">
        <v>33</v>
      </c>
      <c r="F55">
        <v>143</v>
      </c>
      <c r="G55" s="3">
        <v>143</v>
      </c>
      <c r="H55" s="3">
        <v>500.5</v>
      </c>
      <c r="I55" s="3">
        <v>500.5</v>
      </c>
      <c r="J55" s="3">
        <v>3275.5</v>
      </c>
      <c r="K55" s="3">
        <v>536</v>
      </c>
      <c r="L55" s="6">
        <v>0.18036036036036035</v>
      </c>
      <c r="M55" s="6">
        <v>0.36386768447837148</v>
      </c>
    </row>
    <row r="56" spans="2:13" x14ac:dyDescent="0.25">
      <c r="B56" t="s">
        <v>266</v>
      </c>
      <c r="C56" s="4">
        <v>2242</v>
      </c>
      <c r="D56" s="4">
        <v>193</v>
      </c>
      <c r="E56" s="4">
        <v>29</v>
      </c>
      <c r="F56">
        <v>70</v>
      </c>
      <c r="G56" s="3">
        <v>70</v>
      </c>
      <c r="H56" s="3">
        <v>245</v>
      </c>
      <c r="I56" s="3">
        <v>245</v>
      </c>
      <c r="J56" s="3">
        <v>2487</v>
      </c>
      <c r="K56" s="3">
        <v>263</v>
      </c>
      <c r="L56" s="6">
        <v>0.10927743086529884</v>
      </c>
      <c r="M56" s="6">
        <v>0.36269430051813473</v>
      </c>
    </row>
    <row r="57" spans="2:13" x14ac:dyDescent="0.25">
      <c r="B57" t="s">
        <v>45</v>
      </c>
      <c r="C57" s="4">
        <v>3013</v>
      </c>
      <c r="D57" s="4">
        <v>329</v>
      </c>
      <c r="E57" s="4">
        <v>20</v>
      </c>
      <c r="F57">
        <v>119</v>
      </c>
      <c r="G57" s="3">
        <v>119</v>
      </c>
      <c r="H57" s="3">
        <v>416.5</v>
      </c>
      <c r="I57" s="3">
        <v>416.5</v>
      </c>
      <c r="J57" s="3">
        <v>3429.5</v>
      </c>
      <c r="K57" s="3">
        <v>448</v>
      </c>
      <c r="L57" s="6">
        <v>0.13823431795552604</v>
      </c>
      <c r="M57" s="6">
        <v>0.36170212765957449</v>
      </c>
    </row>
    <row r="58" spans="2:13" x14ac:dyDescent="0.25">
      <c r="B58" t="s">
        <v>57</v>
      </c>
      <c r="C58" s="4">
        <v>3026</v>
      </c>
      <c r="D58" s="4">
        <v>398</v>
      </c>
      <c r="E58" s="4">
        <v>18</v>
      </c>
      <c r="F58">
        <v>143</v>
      </c>
      <c r="G58" s="3">
        <v>143</v>
      </c>
      <c r="H58" s="3">
        <v>500.5</v>
      </c>
      <c r="I58" s="3">
        <v>500.5</v>
      </c>
      <c r="J58" s="3">
        <v>3526.5</v>
      </c>
      <c r="K58" s="3">
        <v>541</v>
      </c>
      <c r="L58" s="6">
        <v>0.16539986781229346</v>
      </c>
      <c r="M58" s="6">
        <v>0.3592964824120603</v>
      </c>
    </row>
    <row r="59" spans="2:13" x14ac:dyDescent="0.25">
      <c r="B59" t="s">
        <v>68</v>
      </c>
      <c r="C59" s="4">
        <v>5593</v>
      </c>
      <c r="D59" s="4">
        <v>843</v>
      </c>
      <c r="E59" s="4">
        <v>62</v>
      </c>
      <c r="F59">
        <v>301</v>
      </c>
      <c r="G59" s="3">
        <v>301</v>
      </c>
      <c r="H59" s="3">
        <v>1053.5</v>
      </c>
      <c r="I59" s="3">
        <v>1053.5</v>
      </c>
      <c r="J59" s="3">
        <v>6646.5</v>
      </c>
      <c r="K59" s="3">
        <v>1144</v>
      </c>
      <c r="L59" s="6">
        <v>0.188360450563204</v>
      </c>
      <c r="M59" s="6">
        <v>0.35705812574139978</v>
      </c>
    </row>
    <row r="60" spans="2:13" x14ac:dyDescent="0.25">
      <c r="B60" t="s">
        <v>182</v>
      </c>
      <c r="C60" s="4">
        <v>2177</v>
      </c>
      <c r="D60" s="4">
        <v>213</v>
      </c>
      <c r="E60" s="4">
        <v>34</v>
      </c>
      <c r="F60">
        <v>76</v>
      </c>
      <c r="G60" s="3">
        <v>76</v>
      </c>
      <c r="H60" s="3">
        <v>266</v>
      </c>
      <c r="I60" s="3">
        <v>266</v>
      </c>
      <c r="J60" s="3">
        <v>2443</v>
      </c>
      <c r="K60" s="3">
        <v>289</v>
      </c>
      <c r="L60" s="6">
        <v>0.12218649517684887</v>
      </c>
      <c r="M60" s="6">
        <v>0.35680751173708919</v>
      </c>
    </row>
    <row r="61" spans="2:13" x14ac:dyDescent="0.25">
      <c r="B61" t="s">
        <v>53</v>
      </c>
      <c r="C61" s="4">
        <v>1571</v>
      </c>
      <c r="D61" s="4">
        <v>160</v>
      </c>
      <c r="E61" s="4">
        <v>15</v>
      </c>
      <c r="F61">
        <v>56</v>
      </c>
      <c r="G61" s="3">
        <v>56</v>
      </c>
      <c r="H61" s="3">
        <v>196</v>
      </c>
      <c r="I61" s="3">
        <v>196</v>
      </c>
      <c r="J61" s="3">
        <v>1767</v>
      </c>
      <c r="K61" s="3">
        <v>216</v>
      </c>
      <c r="L61" s="6">
        <v>0.12476129853596435</v>
      </c>
      <c r="M61" s="6">
        <v>0.35</v>
      </c>
    </row>
    <row r="62" spans="2:13" x14ac:dyDescent="0.25">
      <c r="B62" t="s">
        <v>284</v>
      </c>
      <c r="C62" s="4">
        <v>403</v>
      </c>
      <c r="D62" s="4">
        <v>72</v>
      </c>
      <c r="E62" s="4">
        <v>7</v>
      </c>
      <c r="F62">
        <v>25</v>
      </c>
      <c r="G62" s="3">
        <v>25</v>
      </c>
      <c r="H62" s="3">
        <v>87.5</v>
      </c>
      <c r="I62" s="3">
        <v>87.5</v>
      </c>
      <c r="J62" s="3">
        <v>490.5</v>
      </c>
      <c r="K62" s="3">
        <v>97</v>
      </c>
      <c r="L62" s="6">
        <v>0.21712158808933002</v>
      </c>
      <c r="M62" s="6">
        <v>0.34722222222222221</v>
      </c>
    </row>
    <row r="63" spans="2:13" x14ac:dyDescent="0.25">
      <c r="B63" t="s">
        <v>58</v>
      </c>
      <c r="C63" s="4">
        <v>1105</v>
      </c>
      <c r="D63" s="4">
        <v>75</v>
      </c>
      <c r="E63" s="4">
        <v>12</v>
      </c>
      <c r="F63">
        <v>26</v>
      </c>
      <c r="G63" s="3">
        <v>26</v>
      </c>
      <c r="H63" s="3">
        <v>91</v>
      </c>
      <c r="I63" s="3">
        <v>91</v>
      </c>
      <c r="J63" s="3">
        <v>1196</v>
      </c>
      <c r="K63" s="3">
        <v>101</v>
      </c>
      <c r="L63" s="6">
        <v>8.2352941176470587E-2</v>
      </c>
      <c r="M63" s="6">
        <v>0.34666666666666668</v>
      </c>
    </row>
    <row r="64" spans="2:13" x14ac:dyDescent="0.25">
      <c r="B64" t="s">
        <v>273</v>
      </c>
      <c r="C64" s="4">
        <v>756</v>
      </c>
      <c r="D64" s="4">
        <v>26</v>
      </c>
      <c r="E64" s="4">
        <v>2</v>
      </c>
      <c r="F64">
        <v>9</v>
      </c>
      <c r="G64" s="3">
        <v>9</v>
      </c>
      <c r="H64" s="3">
        <v>31.5</v>
      </c>
      <c r="I64" s="3">
        <v>31.5</v>
      </c>
      <c r="J64" s="3">
        <v>787.5</v>
      </c>
      <c r="K64" s="3">
        <v>35</v>
      </c>
      <c r="L64" s="6">
        <v>4.1666666666666664E-2</v>
      </c>
      <c r="M64" s="6">
        <v>0.34615384615384615</v>
      </c>
    </row>
    <row r="65" spans="2:13" x14ac:dyDescent="0.25">
      <c r="B65" t="s">
        <v>43</v>
      </c>
      <c r="C65" s="4">
        <v>633</v>
      </c>
      <c r="D65" s="4">
        <v>32</v>
      </c>
      <c r="E65" s="4">
        <v>5</v>
      </c>
      <c r="F65">
        <v>11</v>
      </c>
      <c r="G65" s="3">
        <v>11</v>
      </c>
      <c r="H65" s="3">
        <v>38.5</v>
      </c>
      <c r="I65" s="3">
        <v>38.5</v>
      </c>
      <c r="J65" s="3">
        <v>671.5</v>
      </c>
      <c r="K65" s="3">
        <v>43</v>
      </c>
      <c r="L65" s="6">
        <v>6.0821484992101105E-2</v>
      </c>
      <c r="M65" s="6">
        <v>0.34375</v>
      </c>
    </row>
    <row r="66" spans="2:13" x14ac:dyDescent="0.25">
      <c r="B66" t="s">
        <v>251</v>
      </c>
      <c r="C66" s="4">
        <v>3652</v>
      </c>
      <c r="D66" s="4">
        <v>355</v>
      </c>
      <c r="E66" s="4">
        <v>47</v>
      </c>
      <c r="F66">
        <v>121</v>
      </c>
      <c r="G66" s="3">
        <v>121</v>
      </c>
      <c r="H66" s="3">
        <v>423.5</v>
      </c>
      <c r="I66" s="3">
        <v>423.5</v>
      </c>
      <c r="J66" s="3">
        <v>4075.5</v>
      </c>
      <c r="K66" s="3">
        <v>476</v>
      </c>
      <c r="L66" s="6">
        <v>0.11596385542168675</v>
      </c>
      <c r="M66" s="6">
        <v>0.3408450704225352</v>
      </c>
    </row>
    <row r="67" spans="2:13" x14ac:dyDescent="0.25">
      <c r="B67" t="s">
        <v>171</v>
      </c>
      <c r="C67" s="4">
        <v>1478</v>
      </c>
      <c r="D67" s="4">
        <v>118</v>
      </c>
      <c r="E67" s="4">
        <v>16</v>
      </c>
      <c r="F67">
        <v>40</v>
      </c>
      <c r="G67" s="3">
        <v>40</v>
      </c>
      <c r="H67" s="3">
        <v>140</v>
      </c>
      <c r="I67" s="3">
        <v>140</v>
      </c>
      <c r="J67" s="3">
        <v>1618</v>
      </c>
      <c r="K67" s="3">
        <v>158</v>
      </c>
      <c r="L67" s="6">
        <v>9.4722598105548034E-2</v>
      </c>
      <c r="M67" s="6">
        <v>0.33898305084745761</v>
      </c>
    </row>
    <row r="68" spans="2:13" x14ac:dyDescent="0.25">
      <c r="B68" t="s">
        <v>69</v>
      </c>
      <c r="C68" s="4">
        <v>2760</v>
      </c>
      <c r="D68" s="4">
        <v>173</v>
      </c>
      <c r="E68" s="4">
        <v>11</v>
      </c>
      <c r="F68">
        <v>57</v>
      </c>
      <c r="G68" s="3">
        <v>57</v>
      </c>
      <c r="H68" s="3">
        <v>199.5</v>
      </c>
      <c r="I68" s="3">
        <v>199.5</v>
      </c>
      <c r="J68" s="3">
        <v>2959.5</v>
      </c>
      <c r="K68" s="3">
        <v>230</v>
      </c>
      <c r="L68" s="6">
        <v>7.2282608695652173E-2</v>
      </c>
      <c r="M68" s="6">
        <v>0.32947976878612717</v>
      </c>
    </row>
    <row r="69" spans="2:13" x14ac:dyDescent="0.25">
      <c r="B69" t="s">
        <v>35</v>
      </c>
      <c r="C69" s="4">
        <v>1354</v>
      </c>
      <c r="D69" s="4">
        <v>132</v>
      </c>
      <c r="E69" s="4">
        <v>13</v>
      </c>
      <c r="F69">
        <v>43</v>
      </c>
      <c r="G69" s="3">
        <v>43</v>
      </c>
      <c r="H69" s="3">
        <v>150.5</v>
      </c>
      <c r="I69" s="3">
        <v>150.5</v>
      </c>
      <c r="J69" s="3">
        <v>1504.5</v>
      </c>
      <c r="K69" s="3">
        <v>175</v>
      </c>
      <c r="L69" s="6">
        <v>0.11115214180206795</v>
      </c>
      <c r="M69" s="6">
        <v>0.32575757575757575</v>
      </c>
    </row>
    <row r="70" spans="2:13" x14ac:dyDescent="0.25">
      <c r="B70" t="s">
        <v>249</v>
      </c>
      <c r="C70" s="4">
        <v>1273</v>
      </c>
      <c r="D70" s="4">
        <v>148</v>
      </c>
      <c r="E70" s="4">
        <v>12</v>
      </c>
      <c r="F70">
        <v>47</v>
      </c>
      <c r="G70" s="3">
        <v>47</v>
      </c>
      <c r="H70" s="3">
        <v>164.5</v>
      </c>
      <c r="I70" s="3">
        <v>164.5</v>
      </c>
      <c r="J70" s="3">
        <v>1437.5</v>
      </c>
      <c r="K70" s="3">
        <v>195</v>
      </c>
      <c r="L70" s="6">
        <v>0.12922230950510605</v>
      </c>
      <c r="M70" s="6">
        <v>0.31756756756756754</v>
      </c>
    </row>
    <row r="71" spans="2:13" x14ac:dyDescent="0.25">
      <c r="B71" t="s">
        <v>11</v>
      </c>
      <c r="C71" s="4">
        <v>1583</v>
      </c>
      <c r="D71" s="4">
        <v>130</v>
      </c>
      <c r="E71" s="4">
        <v>16</v>
      </c>
      <c r="F71">
        <v>41</v>
      </c>
      <c r="G71" s="3">
        <v>41</v>
      </c>
      <c r="H71" s="3">
        <v>143.5</v>
      </c>
      <c r="I71" s="3">
        <v>143.5</v>
      </c>
      <c r="J71" s="3">
        <v>1726.5</v>
      </c>
      <c r="K71" s="3">
        <v>171</v>
      </c>
      <c r="L71" s="6">
        <v>9.0650663297536321E-2</v>
      </c>
      <c r="M71" s="6">
        <v>0.31538461538461537</v>
      </c>
    </row>
    <row r="72" spans="2:13" x14ac:dyDescent="0.25">
      <c r="B72" t="s">
        <v>241</v>
      </c>
      <c r="C72" s="4">
        <v>1309</v>
      </c>
      <c r="D72" s="4">
        <v>159</v>
      </c>
      <c r="E72" s="4">
        <v>18</v>
      </c>
      <c r="F72">
        <v>50</v>
      </c>
      <c r="G72" s="3">
        <v>50</v>
      </c>
      <c r="H72" s="3">
        <v>175</v>
      </c>
      <c r="I72" s="3">
        <v>175</v>
      </c>
      <c r="J72" s="3">
        <v>1484</v>
      </c>
      <c r="K72" s="3">
        <v>209</v>
      </c>
      <c r="L72" s="6">
        <v>0.13368983957219252</v>
      </c>
      <c r="M72" s="6">
        <v>0.31446540880503143</v>
      </c>
    </row>
    <row r="73" spans="2:13" x14ac:dyDescent="0.25">
      <c r="B73" t="s">
        <v>16</v>
      </c>
      <c r="C73" s="4">
        <v>12780</v>
      </c>
      <c r="D73" s="4">
        <v>1621</v>
      </c>
      <c r="E73" s="4">
        <v>248</v>
      </c>
      <c r="F73">
        <v>508</v>
      </c>
      <c r="G73" s="3">
        <v>508</v>
      </c>
      <c r="H73" s="3">
        <v>1778</v>
      </c>
      <c r="I73" s="3">
        <v>1778</v>
      </c>
      <c r="J73" s="3">
        <v>14558</v>
      </c>
      <c r="K73" s="3">
        <v>2129</v>
      </c>
      <c r="L73" s="6">
        <v>0.13912363067292643</v>
      </c>
      <c r="M73" s="6">
        <v>0.31338679827267119</v>
      </c>
    </row>
    <row r="74" spans="2:13" x14ac:dyDescent="0.25">
      <c r="B74" t="s">
        <v>291</v>
      </c>
      <c r="C74" s="4">
        <v>1051</v>
      </c>
      <c r="D74" s="4">
        <v>84</v>
      </c>
      <c r="E74" s="4">
        <v>3</v>
      </c>
      <c r="F74">
        <v>26</v>
      </c>
      <c r="G74" s="3">
        <v>26</v>
      </c>
      <c r="H74" s="3">
        <v>91</v>
      </c>
      <c r="I74" s="3">
        <v>91</v>
      </c>
      <c r="J74" s="3">
        <v>1142</v>
      </c>
      <c r="K74" s="3">
        <v>110</v>
      </c>
      <c r="L74" s="6">
        <v>8.6584205518553753E-2</v>
      </c>
      <c r="M74" s="6">
        <v>0.30952380952380953</v>
      </c>
    </row>
    <row r="75" spans="2:13" x14ac:dyDescent="0.25">
      <c r="B75" t="s">
        <v>260</v>
      </c>
      <c r="C75" s="4">
        <v>1424</v>
      </c>
      <c r="D75" s="4">
        <v>139</v>
      </c>
      <c r="E75" s="4">
        <v>14</v>
      </c>
      <c r="F75">
        <v>43</v>
      </c>
      <c r="G75" s="3">
        <v>43</v>
      </c>
      <c r="H75" s="3">
        <v>150.5</v>
      </c>
      <c r="I75" s="3">
        <v>150.5</v>
      </c>
      <c r="J75" s="3">
        <v>1574.5</v>
      </c>
      <c r="K75" s="3">
        <v>182</v>
      </c>
      <c r="L75" s="6">
        <v>0.10568820224719101</v>
      </c>
      <c r="M75" s="6">
        <v>0.30935251798561153</v>
      </c>
    </row>
    <row r="76" spans="2:13" x14ac:dyDescent="0.25">
      <c r="B76" t="s">
        <v>8</v>
      </c>
      <c r="C76" s="4">
        <v>3267</v>
      </c>
      <c r="D76" s="4">
        <v>334</v>
      </c>
      <c r="E76" s="4">
        <v>24</v>
      </c>
      <c r="F76">
        <v>103</v>
      </c>
      <c r="G76" s="3">
        <v>103</v>
      </c>
      <c r="H76" s="3">
        <v>360.5</v>
      </c>
      <c r="I76" s="3">
        <v>360.5</v>
      </c>
      <c r="J76" s="3">
        <v>3627.5</v>
      </c>
      <c r="K76" s="3">
        <v>437</v>
      </c>
      <c r="L76" s="6">
        <v>0.11034588307315581</v>
      </c>
      <c r="M76" s="6">
        <v>0.30838323353293412</v>
      </c>
    </row>
    <row r="77" spans="2:13" x14ac:dyDescent="0.25">
      <c r="B77" t="s">
        <v>267</v>
      </c>
      <c r="C77" s="4">
        <v>4005</v>
      </c>
      <c r="D77" s="4">
        <v>515</v>
      </c>
      <c r="E77" s="4">
        <v>38</v>
      </c>
      <c r="F77">
        <v>157</v>
      </c>
      <c r="G77" s="3">
        <v>157</v>
      </c>
      <c r="H77" s="3">
        <v>549.5</v>
      </c>
      <c r="I77" s="3">
        <v>549.5</v>
      </c>
      <c r="J77" s="3">
        <v>4554.5</v>
      </c>
      <c r="K77" s="3">
        <v>672</v>
      </c>
      <c r="L77" s="6">
        <v>0.13720349563046191</v>
      </c>
      <c r="M77" s="6">
        <v>0.30485436893203882</v>
      </c>
    </row>
    <row r="78" spans="2:13" x14ac:dyDescent="0.25">
      <c r="B78" t="s">
        <v>101</v>
      </c>
      <c r="C78" s="4">
        <v>792</v>
      </c>
      <c r="D78" s="4">
        <v>79</v>
      </c>
      <c r="E78" s="4">
        <v>6</v>
      </c>
      <c r="F78">
        <v>24</v>
      </c>
      <c r="G78" s="3">
        <v>24</v>
      </c>
      <c r="H78" s="3">
        <v>84</v>
      </c>
      <c r="I78" s="3">
        <v>84</v>
      </c>
      <c r="J78" s="3">
        <v>876</v>
      </c>
      <c r="K78" s="3">
        <v>103</v>
      </c>
      <c r="L78" s="6">
        <v>0.10606060606060606</v>
      </c>
      <c r="M78" s="6">
        <v>0.30379746835443039</v>
      </c>
    </row>
    <row r="79" spans="2:13" x14ac:dyDescent="0.25">
      <c r="B79" t="s">
        <v>295</v>
      </c>
      <c r="C79" s="4">
        <v>868</v>
      </c>
      <c r="D79" s="4">
        <v>79</v>
      </c>
      <c r="E79" s="4">
        <v>7</v>
      </c>
      <c r="F79">
        <v>24</v>
      </c>
      <c r="G79" s="3">
        <v>24</v>
      </c>
      <c r="H79" s="3">
        <v>84</v>
      </c>
      <c r="I79" s="3">
        <v>84</v>
      </c>
      <c r="J79" s="3">
        <v>952</v>
      </c>
      <c r="K79" s="3">
        <v>103</v>
      </c>
      <c r="L79" s="6">
        <v>9.6774193548387094E-2</v>
      </c>
      <c r="M79" s="6">
        <v>0.30379746835443039</v>
      </c>
    </row>
    <row r="80" spans="2:13" x14ac:dyDescent="0.25">
      <c r="B80" t="s">
        <v>59</v>
      </c>
      <c r="C80" s="4">
        <v>6449</v>
      </c>
      <c r="D80" s="4">
        <v>679</v>
      </c>
      <c r="E80" s="4">
        <v>54</v>
      </c>
      <c r="F80">
        <v>205</v>
      </c>
      <c r="G80" s="3">
        <v>205</v>
      </c>
      <c r="H80" s="3">
        <v>717.5</v>
      </c>
      <c r="I80" s="3">
        <v>717.5</v>
      </c>
      <c r="J80" s="3">
        <v>7166.5</v>
      </c>
      <c r="K80" s="3">
        <v>884</v>
      </c>
      <c r="L80" s="6">
        <v>0.11125755931152116</v>
      </c>
      <c r="M80" s="6">
        <v>0.30191458026509571</v>
      </c>
    </row>
    <row r="81" spans="2:13" x14ac:dyDescent="0.25">
      <c r="B81" t="s">
        <v>247</v>
      </c>
      <c r="C81" s="4">
        <v>4065</v>
      </c>
      <c r="D81" s="4">
        <v>103</v>
      </c>
      <c r="E81" s="4">
        <v>13</v>
      </c>
      <c r="F81">
        <v>31</v>
      </c>
      <c r="G81" s="3">
        <v>31</v>
      </c>
      <c r="H81" s="3">
        <v>108.5</v>
      </c>
      <c r="I81" s="3">
        <v>108.5</v>
      </c>
      <c r="J81" s="3">
        <v>4173.5</v>
      </c>
      <c r="K81" s="3">
        <v>134</v>
      </c>
      <c r="L81" s="6">
        <v>2.6691266912669126E-2</v>
      </c>
      <c r="M81" s="6">
        <v>0.30097087378640774</v>
      </c>
    </row>
    <row r="82" spans="2:13" x14ac:dyDescent="0.25">
      <c r="B82" t="s">
        <v>106</v>
      </c>
      <c r="C82" s="4">
        <v>609</v>
      </c>
      <c r="D82" s="4">
        <v>80</v>
      </c>
      <c r="E82" s="4">
        <v>6</v>
      </c>
      <c r="F82">
        <v>24</v>
      </c>
      <c r="G82" s="3">
        <v>24</v>
      </c>
      <c r="H82" s="3">
        <v>84</v>
      </c>
      <c r="I82" s="3">
        <v>84</v>
      </c>
      <c r="J82" s="3">
        <v>693</v>
      </c>
      <c r="K82" s="3">
        <v>104</v>
      </c>
      <c r="L82" s="6">
        <v>0.13793103448275862</v>
      </c>
      <c r="M82" s="6">
        <v>0.3</v>
      </c>
    </row>
    <row r="83" spans="2:13" x14ac:dyDescent="0.25">
      <c r="B83" t="s">
        <v>113</v>
      </c>
      <c r="C83" s="4">
        <v>1041</v>
      </c>
      <c r="D83" s="4">
        <v>172</v>
      </c>
      <c r="E83" s="4">
        <v>11</v>
      </c>
      <c r="F83">
        <v>51</v>
      </c>
      <c r="G83" s="3">
        <v>51</v>
      </c>
      <c r="H83" s="3">
        <v>178.5</v>
      </c>
      <c r="I83" s="3">
        <v>178.5</v>
      </c>
      <c r="J83" s="3">
        <v>1219.5</v>
      </c>
      <c r="K83" s="3">
        <v>223</v>
      </c>
      <c r="L83" s="6">
        <v>0.17146974063400577</v>
      </c>
      <c r="M83" s="6">
        <v>0.29651162790697677</v>
      </c>
    </row>
    <row r="84" spans="2:13" x14ac:dyDescent="0.25">
      <c r="B84" t="s">
        <v>103</v>
      </c>
      <c r="C84" s="4">
        <v>1224</v>
      </c>
      <c r="D84" s="4">
        <v>135</v>
      </c>
      <c r="E84" s="4">
        <v>10</v>
      </c>
      <c r="F84">
        <v>40</v>
      </c>
      <c r="G84" s="3">
        <v>40</v>
      </c>
      <c r="H84" s="3">
        <v>140</v>
      </c>
      <c r="I84" s="3">
        <v>140</v>
      </c>
      <c r="J84" s="3">
        <v>1364</v>
      </c>
      <c r="K84" s="3">
        <v>175</v>
      </c>
      <c r="L84" s="6">
        <v>0.11437908496732026</v>
      </c>
      <c r="M84" s="6">
        <v>0.29629629629629628</v>
      </c>
    </row>
    <row r="85" spans="2:13" x14ac:dyDescent="0.25">
      <c r="B85" t="s">
        <v>120</v>
      </c>
      <c r="C85" s="4">
        <v>492</v>
      </c>
      <c r="D85" s="4">
        <v>44</v>
      </c>
      <c r="E85" s="4">
        <v>8</v>
      </c>
      <c r="F85">
        <v>13</v>
      </c>
      <c r="G85" s="3">
        <v>13</v>
      </c>
      <c r="H85" s="3">
        <v>45.5</v>
      </c>
      <c r="I85" s="3">
        <v>45.5</v>
      </c>
      <c r="J85" s="3">
        <v>537.5</v>
      </c>
      <c r="K85" s="3">
        <v>57</v>
      </c>
      <c r="L85" s="6">
        <v>9.2479674796747971E-2</v>
      </c>
      <c r="M85" s="6">
        <v>0.29545454545454547</v>
      </c>
    </row>
    <row r="86" spans="2:13" x14ac:dyDescent="0.25">
      <c r="B86" t="s">
        <v>259</v>
      </c>
      <c r="C86" s="4">
        <v>1604</v>
      </c>
      <c r="D86" s="4">
        <v>183</v>
      </c>
      <c r="E86" s="4">
        <v>14</v>
      </c>
      <c r="F86">
        <v>54</v>
      </c>
      <c r="G86" s="3">
        <v>54</v>
      </c>
      <c r="H86" s="3">
        <v>189</v>
      </c>
      <c r="I86" s="3">
        <v>189</v>
      </c>
      <c r="J86" s="3">
        <v>1793</v>
      </c>
      <c r="K86" s="3">
        <v>237</v>
      </c>
      <c r="L86" s="6">
        <v>0.11783042394014963</v>
      </c>
      <c r="M86" s="6">
        <v>0.29508196721311475</v>
      </c>
    </row>
    <row r="87" spans="2:13" x14ac:dyDescent="0.25">
      <c r="B87" t="s">
        <v>213</v>
      </c>
      <c r="C87" s="4">
        <v>3560</v>
      </c>
      <c r="D87" s="4">
        <v>375</v>
      </c>
      <c r="E87" s="4">
        <v>29</v>
      </c>
      <c r="F87">
        <v>110</v>
      </c>
      <c r="G87" s="3">
        <v>110</v>
      </c>
      <c r="H87" s="3">
        <v>385</v>
      </c>
      <c r="I87" s="3">
        <v>385</v>
      </c>
      <c r="J87" s="3">
        <v>3945</v>
      </c>
      <c r="K87" s="3">
        <v>485</v>
      </c>
      <c r="L87" s="6">
        <v>0.10814606741573034</v>
      </c>
      <c r="M87" s="6">
        <v>0.29333333333333333</v>
      </c>
    </row>
    <row r="88" spans="2:13" x14ac:dyDescent="0.25">
      <c r="B88" t="s">
        <v>243</v>
      </c>
      <c r="C88" s="4">
        <v>782</v>
      </c>
      <c r="D88" s="4">
        <v>65</v>
      </c>
      <c r="E88" s="4">
        <v>5</v>
      </c>
      <c r="F88">
        <v>19</v>
      </c>
      <c r="G88" s="3">
        <v>19</v>
      </c>
      <c r="H88" s="3">
        <v>66.5</v>
      </c>
      <c r="I88" s="3">
        <v>66.5</v>
      </c>
      <c r="J88" s="3">
        <v>848.5</v>
      </c>
      <c r="K88" s="3">
        <v>84</v>
      </c>
      <c r="L88" s="6">
        <v>8.5038363171355505E-2</v>
      </c>
      <c r="M88" s="6">
        <v>0.29230769230769232</v>
      </c>
    </row>
    <row r="89" spans="2:13" x14ac:dyDescent="0.25">
      <c r="B89" t="s">
        <v>18</v>
      </c>
      <c r="C89" s="4">
        <v>527</v>
      </c>
      <c r="D89" s="4">
        <v>55</v>
      </c>
      <c r="E89" s="4">
        <v>3</v>
      </c>
      <c r="F89">
        <v>16</v>
      </c>
      <c r="G89" s="3">
        <v>16</v>
      </c>
      <c r="H89" s="3">
        <v>56</v>
      </c>
      <c r="I89" s="3">
        <v>56</v>
      </c>
      <c r="J89" s="3">
        <v>583</v>
      </c>
      <c r="K89" s="3">
        <v>71</v>
      </c>
      <c r="L89" s="6">
        <v>0.10626185958254269</v>
      </c>
      <c r="M89" s="6">
        <v>0.29090909090909089</v>
      </c>
    </row>
    <row r="90" spans="2:13" x14ac:dyDescent="0.25">
      <c r="B90" t="s">
        <v>167</v>
      </c>
      <c r="C90" s="4">
        <v>6954</v>
      </c>
      <c r="D90" s="4">
        <v>612</v>
      </c>
      <c r="E90" s="4">
        <v>49</v>
      </c>
      <c r="F90">
        <v>178</v>
      </c>
      <c r="G90" s="3">
        <v>178</v>
      </c>
      <c r="H90" s="3">
        <v>623</v>
      </c>
      <c r="I90" s="3">
        <v>623</v>
      </c>
      <c r="J90" s="3">
        <v>7577</v>
      </c>
      <c r="K90" s="3">
        <v>790</v>
      </c>
      <c r="L90" s="6">
        <v>8.9588725913143513E-2</v>
      </c>
      <c r="M90" s="6">
        <v>0.2908496732026144</v>
      </c>
    </row>
    <row r="91" spans="2:13" x14ac:dyDescent="0.25">
      <c r="B91" t="s">
        <v>219</v>
      </c>
      <c r="C91" s="4">
        <v>814</v>
      </c>
      <c r="D91" s="4">
        <v>83</v>
      </c>
      <c r="E91" s="4">
        <v>11</v>
      </c>
      <c r="F91">
        <v>24</v>
      </c>
      <c r="G91" s="3">
        <v>24</v>
      </c>
      <c r="H91" s="3">
        <v>84</v>
      </c>
      <c r="I91" s="3">
        <v>84</v>
      </c>
      <c r="J91" s="3">
        <v>898</v>
      </c>
      <c r="K91" s="3">
        <v>107</v>
      </c>
      <c r="L91" s="6">
        <v>0.10319410319410319</v>
      </c>
      <c r="M91" s="6">
        <v>0.28915662650602408</v>
      </c>
    </row>
    <row r="92" spans="2:13" x14ac:dyDescent="0.25">
      <c r="B92" t="s">
        <v>192</v>
      </c>
      <c r="C92" s="4">
        <v>558</v>
      </c>
      <c r="D92" s="4">
        <v>84</v>
      </c>
      <c r="E92" s="4">
        <v>8</v>
      </c>
      <c r="F92">
        <v>24</v>
      </c>
      <c r="G92" s="3">
        <v>24</v>
      </c>
      <c r="H92" s="3">
        <v>84</v>
      </c>
      <c r="I92" s="3">
        <v>84</v>
      </c>
      <c r="J92" s="3">
        <v>642</v>
      </c>
      <c r="K92" s="3">
        <v>108</v>
      </c>
      <c r="L92" s="6">
        <v>0.15053763440860216</v>
      </c>
      <c r="M92" s="6">
        <v>0.2857142857142857</v>
      </c>
    </row>
    <row r="93" spans="2:13" x14ac:dyDescent="0.25">
      <c r="B93" t="s">
        <v>93</v>
      </c>
      <c r="C93" s="4">
        <v>4200</v>
      </c>
      <c r="D93" s="4">
        <v>501</v>
      </c>
      <c r="E93" s="4">
        <v>43</v>
      </c>
      <c r="F93">
        <v>143</v>
      </c>
      <c r="G93" s="3">
        <v>143</v>
      </c>
      <c r="H93" s="3">
        <v>500.5</v>
      </c>
      <c r="I93" s="3">
        <v>500.5</v>
      </c>
      <c r="J93" s="3">
        <v>4700.5</v>
      </c>
      <c r="K93" s="3">
        <v>644</v>
      </c>
      <c r="L93" s="6">
        <v>0.11916666666666667</v>
      </c>
      <c r="M93" s="6">
        <v>0.28542914171656686</v>
      </c>
    </row>
    <row r="94" spans="2:13" x14ac:dyDescent="0.25">
      <c r="B94" t="s">
        <v>4</v>
      </c>
      <c r="C94" s="4">
        <v>704</v>
      </c>
      <c r="D94" s="4">
        <v>60</v>
      </c>
      <c r="E94" s="4">
        <v>9</v>
      </c>
      <c r="F94">
        <v>17</v>
      </c>
      <c r="G94" s="3">
        <v>17</v>
      </c>
      <c r="H94" s="3">
        <v>59.5</v>
      </c>
      <c r="I94" s="3">
        <v>59.5</v>
      </c>
      <c r="J94" s="3">
        <v>763.5</v>
      </c>
      <c r="K94" s="3">
        <v>77</v>
      </c>
      <c r="L94" s="6">
        <v>8.4517045454545456E-2</v>
      </c>
      <c r="M94" s="6">
        <v>0.28333333333333333</v>
      </c>
    </row>
    <row r="95" spans="2:13" x14ac:dyDescent="0.25">
      <c r="B95" t="s">
        <v>276</v>
      </c>
      <c r="C95" s="4">
        <v>1634</v>
      </c>
      <c r="D95" s="4">
        <v>104</v>
      </c>
      <c r="E95" s="4">
        <v>8</v>
      </c>
      <c r="F95">
        <v>29</v>
      </c>
      <c r="G95" s="3">
        <v>29</v>
      </c>
      <c r="H95" s="3">
        <v>101.5</v>
      </c>
      <c r="I95" s="3">
        <v>101.5</v>
      </c>
      <c r="J95" s="3">
        <v>1735.5</v>
      </c>
      <c r="K95" s="3">
        <v>133</v>
      </c>
      <c r="L95" s="6">
        <v>6.2117503059975522E-2</v>
      </c>
      <c r="M95" s="6">
        <v>0.27884615384615385</v>
      </c>
    </row>
    <row r="96" spans="2:13" x14ac:dyDescent="0.25">
      <c r="B96" t="s">
        <v>9</v>
      </c>
      <c r="C96" s="4">
        <v>555</v>
      </c>
      <c r="D96" s="4">
        <v>61</v>
      </c>
      <c r="E96" s="4">
        <v>6</v>
      </c>
      <c r="F96">
        <v>17</v>
      </c>
      <c r="G96" s="3">
        <v>17</v>
      </c>
      <c r="H96" s="3">
        <v>59.5</v>
      </c>
      <c r="I96" s="3">
        <v>59.5</v>
      </c>
      <c r="J96" s="3">
        <v>614.5</v>
      </c>
      <c r="K96" s="3">
        <v>78</v>
      </c>
      <c r="L96" s="6">
        <v>0.10720720720720721</v>
      </c>
      <c r="M96" s="6">
        <v>0.27868852459016391</v>
      </c>
    </row>
    <row r="97" spans="2:13" x14ac:dyDescent="0.25">
      <c r="B97" t="s">
        <v>289</v>
      </c>
      <c r="C97" s="4">
        <v>1845</v>
      </c>
      <c r="D97" s="4">
        <v>237</v>
      </c>
      <c r="E97" s="4">
        <v>19</v>
      </c>
      <c r="F97">
        <v>66</v>
      </c>
      <c r="G97" s="3">
        <v>66</v>
      </c>
      <c r="H97" s="3">
        <v>231</v>
      </c>
      <c r="I97" s="3">
        <v>231</v>
      </c>
      <c r="J97" s="3">
        <v>2076</v>
      </c>
      <c r="K97" s="3">
        <v>303</v>
      </c>
      <c r="L97" s="6">
        <v>0.12520325203252033</v>
      </c>
      <c r="M97" s="6">
        <v>0.27848101265822783</v>
      </c>
    </row>
    <row r="98" spans="2:13" x14ac:dyDescent="0.25">
      <c r="B98" t="s">
        <v>40</v>
      </c>
      <c r="C98" s="4">
        <v>6527</v>
      </c>
      <c r="D98" s="4">
        <v>701</v>
      </c>
      <c r="E98" s="4">
        <v>85</v>
      </c>
      <c r="F98">
        <v>195</v>
      </c>
      <c r="G98" s="3">
        <v>195</v>
      </c>
      <c r="H98" s="3">
        <v>682.5</v>
      </c>
      <c r="I98" s="3">
        <v>682.5</v>
      </c>
      <c r="J98" s="3">
        <v>7209.5</v>
      </c>
      <c r="K98" s="3">
        <v>896</v>
      </c>
      <c r="L98" s="6">
        <v>0.10456565037536387</v>
      </c>
      <c r="M98" s="6">
        <v>0.2781740370898716</v>
      </c>
    </row>
    <row r="99" spans="2:13" x14ac:dyDescent="0.25">
      <c r="B99" t="s">
        <v>197</v>
      </c>
      <c r="C99" s="4">
        <v>390</v>
      </c>
      <c r="D99" s="4">
        <v>36</v>
      </c>
      <c r="E99" s="4">
        <v>2</v>
      </c>
      <c r="F99">
        <v>10</v>
      </c>
      <c r="G99" s="3">
        <v>10</v>
      </c>
      <c r="H99" s="3">
        <v>35</v>
      </c>
      <c r="I99" s="3">
        <v>35</v>
      </c>
      <c r="J99" s="3">
        <v>425</v>
      </c>
      <c r="K99" s="3">
        <v>46</v>
      </c>
      <c r="L99" s="6">
        <v>8.9743589743589744E-2</v>
      </c>
      <c r="M99" s="6">
        <v>0.27777777777777779</v>
      </c>
    </row>
    <row r="100" spans="2:13" x14ac:dyDescent="0.25">
      <c r="B100" t="s">
        <v>89</v>
      </c>
      <c r="C100" s="4">
        <v>7323</v>
      </c>
      <c r="D100" s="4">
        <v>908</v>
      </c>
      <c r="E100" s="4">
        <v>65</v>
      </c>
      <c r="F100">
        <v>250</v>
      </c>
      <c r="G100" s="3">
        <v>250</v>
      </c>
      <c r="H100" s="3">
        <v>875</v>
      </c>
      <c r="I100" s="3">
        <v>875</v>
      </c>
      <c r="J100" s="3">
        <v>8198</v>
      </c>
      <c r="K100" s="3">
        <v>1158</v>
      </c>
      <c r="L100" s="6">
        <v>0.11948654922845828</v>
      </c>
      <c r="M100" s="6">
        <v>0.2753303964757709</v>
      </c>
    </row>
    <row r="101" spans="2:13" x14ac:dyDescent="0.25">
      <c r="B101" t="s">
        <v>17</v>
      </c>
      <c r="C101" s="4">
        <v>2194</v>
      </c>
      <c r="D101" s="4">
        <v>349</v>
      </c>
      <c r="E101" s="4">
        <v>20</v>
      </c>
      <c r="F101">
        <v>96</v>
      </c>
      <c r="G101" s="3">
        <v>96</v>
      </c>
      <c r="H101" s="3">
        <v>336</v>
      </c>
      <c r="I101" s="3">
        <v>336</v>
      </c>
      <c r="J101" s="3">
        <v>2530</v>
      </c>
      <c r="K101" s="3">
        <v>445</v>
      </c>
      <c r="L101" s="6">
        <v>0.15314494074749316</v>
      </c>
      <c r="M101" s="6">
        <v>0.27507163323782235</v>
      </c>
    </row>
    <row r="102" spans="2:13" x14ac:dyDescent="0.25">
      <c r="B102" t="s">
        <v>94</v>
      </c>
      <c r="C102" s="4">
        <v>1935</v>
      </c>
      <c r="D102" s="4">
        <v>205</v>
      </c>
      <c r="E102" s="4">
        <v>22</v>
      </c>
      <c r="F102">
        <v>56</v>
      </c>
      <c r="G102" s="3">
        <v>56</v>
      </c>
      <c r="H102" s="3">
        <v>196</v>
      </c>
      <c r="I102" s="3">
        <v>196</v>
      </c>
      <c r="J102" s="3">
        <v>2131</v>
      </c>
      <c r="K102" s="3">
        <v>261</v>
      </c>
      <c r="L102" s="6">
        <v>0.10129198966408269</v>
      </c>
      <c r="M102" s="6">
        <v>0.27317073170731709</v>
      </c>
    </row>
    <row r="103" spans="2:13" x14ac:dyDescent="0.25">
      <c r="B103" t="s">
        <v>138</v>
      </c>
      <c r="C103" s="4">
        <v>830</v>
      </c>
      <c r="D103" s="4">
        <v>81</v>
      </c>
      <c r="E103" s="4">
        <v>5</v>
      </c>
      <c r="F103">
        <v>22</v>
      </c>
      <c r="G103" s="3">
        <v>22</v>
      </c>
      <c r="H103" s="3">
        <v>77</v>
      </c>
      <c r="I103" s="3">
        <v>77</v>
      </c>
      <c r="J103" s="3">
        <v>907</v>
      </c>
      <c r="K103" s="3">
        <v>103</v>
      </c>
      <c r="L103" s="6">
        <v>9.2771084337349402E-2</v>
      </c>
      <c r="M103" s="6">
        <v>0.27160493827160492</v>
      </c>
    </row>
    <row r="104" spans="2:13" x14ac:dyDescent="0.25">
      <c r="B104" t="s">
        <v>60</v>
      </c>
      <c r="C104" s="4">
        <v>1727</v>
      </c>
      <c r="D104" s="4">
        <v>203</v>
      </c>
      <c r="E104" s="4">
        <v>19</v>
      </c>
      <c r="F104">
        <v>55</v>
      </c>
      <c r="G104" s="3">
        <v>55</v>
      </c>
      <c r="H104" s="3">
        <v>192.5</v>
      </c>
      <c r="I104" s="3">
        <v>192.5</v>
      </c>
      <c r="J104" s="3">
        <v>1919.5</v>
      </c>
      <c r="K104" s="3">
        <v>258</v>
      </c>
      <c r="L104" s="6">
        <v>0.11146496815286625</v>
      </c>
      <c r="M104" s="6">
        <v>0.27093596059113301</v>
      </c>
    </row>
    <row r="105" spans="2:13" x14ac:dyDescent="0.25">
      <c r="B105" t="s">
        <v>133</v>
      </c>
      <c r="C105" s="4">
        <v>923</v>
      </c>
      <c r="D105" s="4">
        <v>138</v>
      </c>
      <c r="E105" s="4">
        <v>11</v>
      </c>
      <c r="F105">
        <v>37</v>
      </c>
      <c r="G105" s="3">
        <v>37</v>
      </c>
      <c r="H105" s="3">
        <v>129.5</v>
      </c>
      <c r="I105" s="3">
        <v>129.5</v>
      </c>
      <c r="J105" s="3">
        <v>1052.5</v>
      </c>
      <c r="K105" s="3">
        <v>175</v>
      </c>
      <c r="L105" s="6">
        <v>0.14030335861321777</v>
      </c>
      <c r="M105" s="6">
        <v>0.26811594202898553</v>
      </c>
    </row>
    <row r="106" spans="2:13" x14ac:dyDescent="0.25">
      <c r="B106" t="s">
        <v>140</v>
      </c>
      <c r="C106" s="4">
        <v>1081</v>
      </c>
      <c r="D106" s="4">
        <v>98</v>
      </c>
      <c r="E106" s="4">
        <v>9</v>
      </c>
      <c r="F106">
        <v>26</v>
      </c>
      <c r="G106" s="3">
        <v>26</v>
      </c>
      <c r="H106" s="3">
        <v>91</v>
      </c>
      <c r="I106" s="3">
        <v>91</v>
      </c>
      <c r="J106" s="3">
        <v>1172</v>
      </c>
      <c r="K106" s="3">
        <v>124</v>
      </c>
      <c r="L106" s="6">
        <v>8.4181313598519894E-2</v>
      </c>
      <c r="M106" s="6">
        <v>0.26530612244897961</v>
      </c>
    </row>
    <row r="107" spans="2:13" x14ac:dyDescent="0.25">
      <c r="B107" t="s">
        <v>63</v>
      </c>
      <c r="C107" s="4">
        <v>10585</v>
      </c>
      <c r="D107" s="4">
        <v>1292</v>
      </c>
      <c r="E107" s="4">
        <v>105</v>
      </c>
      <c r="F107">
        <v>340</v>
      </c>
      <c r="G107" s="3">
        <v>340</v>
      </c>
      <c r="H107" s="3">
        <v>1190</v>
      </c>
      <c r="I107" s="3">
        <v>1190</v>
      </c>
      <c r="J107" s="3">
        <v>11775</v>
      </c>
      <c r="K107" s="3">
        <v>1632</v>
      </c>
      <c r="L107" s="6">
        <v>0.11242324043457723</v>
      </c>
      <c r="M107" s="6">
        <v>0.26315789473684209</v>
      </c>
    </row>
    <row r="108" spans="2:13" x14ac:dyDescent="0.25">
      <c r="B108" t="s">
        <v>23</v>
      </c>
      <c r="C108" s="4">
        <v>2898</v>
      </c>
      <c r="D108" s="4">
        <v>249</v>
      </c>
      <c r="E108" s="4">
        <v>17</v>
      </c>
      <c r="F108">
        <v>65</v>
      </c>
      <c r="G108" s="3">
        <v>65</v>
      </c>
      <c r="H108" s="3">
        <v>227.5</v>
      </c>
      <c r="I108" s="3">
        <v>227.5</v>
      </c>
      <c r="J108" s="3">
        <v>3125.5</v>
      </c>
      <c r="K108" s="3">
        <v>314</v>
      </c>
      <c r="L108" s="6">
        <v>7.85024154589372E-2</v>
      </c>
      <c r="M108" s="6">
        <v>0.26104417670682734</v>
      </c>
    </row>
    <row r="109" spans="2:13" x14ac:dyDescent="0.25">
      <c r="B109" t="s">
        <v>181</v>
      </c>
      <c r="C109" s="4">
        <v>447</v>
      </c>
      <c r="D109" s="4">
        <v>46</v>
      </c>
      <c r="E109" s="4">
        <v>4</v>
      </c>
      <c r="F109">
        <v>12</v>
      </c>
      <c r="G109" s="3">
        <v>12</v>
      </c>
      <c r="H109" s="3">
        <v>42</v>
      </c>
      <c r="I109" s="3">
        <v>42</v>
      </c>
      <c r="J109" s="3">
        <v>489</v>
      </c>
      <c r="K109" s="3">
        <v>58</v>
      </c>
      <c r="L109" s="6">
        <v>9.3959731543624164E-2</v>
      </c>
      <c r="M109" s="6">
        <v>0.2608695652173913</v>
      </c>
    </row>
    <row r="110" spans="2:13" x14ac:dyDescent="0.25">
      <c r="B110" t="s">
        <v>214</v>
      </c>
      <c r="C110" s="4">
        <v>878</v>
      </c>
      <c r="D110" s="4">
        <v>46</v>
      </c>
      <c r="E110" s="4">
        <v>5</v>
      </c>
      <c r="F110">
        <v>12</v>
      </c>
      <c r="G110" s="3">
        <v>12</v>
      </c>
      <c r="H110" s="3">
        <v>42</v>
      </c>
      <c r="I110" s="3">
        <v>42</v>
      </c>
      <c r="J110" s="3">
        <v>920</v>
      </c>
      <c r="K110" s="3">
        <v>58</v>
      </c>
      <c r="L110" s="6">
        <v>4.7835990888382689E-2</v>
      </c>
      <c r="M110" s="6">
        <v>0.2608695652173913</v>
      </c>
    </row>
    <row r="111" spans="2:13" x14ac:dyDescent="0.25">
      <c r="B111" t="s">
        <v>31</v>
      </c>
      <c r="C111" s="4">
        <v>1773</v>
      </c>
      <c r="D111" s="4">
        <v>186</v>
      </c>
      <c r="E111" s="4">
        <v>24</v>
      </c>
      <c r="F111">
        <v>47</v>
      </c>
      <c r="G111" s="3">
        <v>47</v>
      </c>
      <c r="H111" s="3">
        <v>164.5</v>
      </c>
      <c r="I111" s="3">
        <v>164.5</v>
      </c>
      <c r="J111" s="3">
        <v>1937.5</v>
      </c>
      <c r="K111" s="3">
        <v>233</v>
      </c>
      <c r="L111" s="6">
        <v>9.2780597856739991E-2</v>
      </c>
      <c r="M111" s="6">
        <v>0.25268817204301075</v>
      </c>
    </row>
    <row r="112" spans="2:13" x14ac:dyDescent="0.25">
      <c r="B112" t="s">
        <v>139</v>
      </c>
      <c r="C112" s="4">
        <v>1046</v>
      </c>
      <c r="D112" s="4">
        <v>103</v>
      </c>
      <c r="E112" s="4">
        <v>5</v>
      </c>
      <c r="F112">
        <v>26</v>
      </c>
      <c r="G112" s="3">
        <v>26</v>
      </c>
      <c r="H112" s="3">
        <v>91</v>
      </c>
      <c r="I112" s="3">
        <v>91</v>
      </c>
      <c r="J112" s="3">
        <v>1137</v>
      </c>
      <c r="K112" s="3">
        <v>129</v>
      </c>
      <c r="L112" s="6">
        <v>8.6998087954110903E-2</v>
      </c>
      <c r="M112" s="6">
        <v>0.25242718446601942</v>
      </c>
    </row>
    <row r="113" spans="2:13" x14ac:dyDescent="0.25">
      <c r="B113" t="s">
        <v>76</v>
      </c>
      <c r="C113" s="4">
        <v>2086</v>
      </c>
      <c r="D113" s="4">
        <v>274</v>
      </c>
      <c r="E113" s="4">
        <v>14</v>
      </c>
      <c r="F113">
        <v>69</v>
      </c>
      <c r="G113" s="3">
        <v>69</v>
      </c>
      <c r="H113" s="3">
        <v>241.5</v>
      </c>
      <c r="I113" s="3">
        <v>241.5</v>
      </c>
      <c r="J113" s="3">
        <v>2327.5</v>
      </c>
      <c r="K113" s="3">
        <v>343</v>
      </c>
      <c r="L113" s="6">
        <v>0.11577181208053691</v>
      </c>
      <c r="M113" s="6">
        <v>0.2518248175182482</v>
      </c>
    </row>
    <row r="114" spans="2:13" x14ac:dyDescent="0.25">
      <c r="B114" t="s">
        <v>34</v>
      </c>
      <c r="C114" s="4">
        <v>822</v>
      </c>
      <c r="D114" s="4">
        <v>104</v>
      </c>
      <c r="E114" s="4">
        <v>9</v>
      </c>
      <c r="F114">
        <v>26</v>
      </c>
      <c r="G114" s="3">
        <v>26</v>
      </c>
      <c r="H114" s="3">
        <v>91</v>
      </c>
      <c r="I114" s="3">
        <v>91</v>
      </c>
      <c r="J114" s="3">
        <v>913</v>
      </c>
      <c r="K114" s="3">
        <v>130</v>
      </c>
      <c r="L114" s="6">
        <v>0.11070559610705596</v>
      </c>
      <c r="M114" s="6">
        <v>0.25</v>
      </c>
    </row>
    <row r="115" spans="2:13" x14ac:dyDescent="0.25">
      <c r="B115" t="s">
        <v>44</v>
      </c>
      <c r="C115" s="4">
        <v>799</v>
      </c>
      <c r="D115" s="4">
        <v>44</v>
      </c>
      <c r="E115" s="4">
        <v>2</v>
      </c>
      <c r="F115">
        <v>11</v>
      </c>
      <c r="G115" s="3">
        <v>11</v>
      </c>
      <c r="H115" s="3">
        <v>38.5</v>
      </c>
      <c r="I115" s="3">
        <v>38.5</v>
      </c>
      <c r="J115" s="3">
        <v>837.5</v>
      </c>
      <c r="K115" s="3">
        <v>55</v>
      </c>
      <c r="L115" s="6">
        <v>4.8185231539424278E-2</v>
      </c>
      <c r="M115" s="6">
        <v>0.25</v>
      </c>
    </row>
    <row r="116" spans="2:13" x14ac:dyDescent="0.25">
      <c r="B116" t="s">
        <v>156</v>
      </c>
      <c r="C116" s="4">
        <v>706</v>
      </c>
      <c r="D116" s="4">
        <v>68</v>
      </c>
      <c r="E116" s="4">
        <v>7</v>
      </c>
      <c r="F116">
        <v>17</v>
      </c>
      <c r="G116" s="3">
        <v>17</v>
      </c>
      <c r="H116" s="3">
        <v>59.5</v>
      </c>
      <c r="I116" s="3">
        <v>59.5</v>
      </c>
      <c r="J116" s="3">
        <v>765.5</v>
      </c>
      <c r="K116" s="3">
        <v>85</v>
      </c>
      <c r="L116" s="6">
        <v>8.4277620396600569E-2</v>
      </c>
      <c r="M116" s="6">
        <v>0.25</v>
      </c>
    </row>
    <row r="117" spans="2:13" x14ac:dyDescent="0.25">
      <c r="B117" t="s">
        <v>201</v>
      </c>
      <c r="C117" s="4">
        <v>1164</v>
      </c>
      <c r="D117" s="4">
        <v>84</v>
      </c>
      <c r="E117" s="4">
        <v>11</v>
      </c>
      <c r="F117">
        <v>21</v>
      </c>
      <c r="G117" s="3">
        <v>21</v>
      </c>
      <c r="H117" s="3">
        <v>73.5</v>
      </c>
      <c r="I117" s="3">
        <v>73.5</v>
      </c>
      <c r="J117" s="3">
        <v>1237.5</v>
      </c>
      <c r="K117" s="3">
        <v>105</v>
      </c>
      <c r="L117" s="6">
        <v>6.3144329896907214E-2</v>
      </c>
      <c r="M117" s="6">
        <v>0.25</v>
      </c>
    </row>
    <row r="118" spans="2:13" x14ac:dyDescent="0.25">
      <c r="B118" t="s">
        <v>199</v>
      </c>
      <c r="C118" s="4">
        <v>1490</v>
      </c>
      <c r="D118" s="4">
        <v>117</v>
      </c>
      <c r="E118" s="4">
        <v>6</v>
      </c>
      <c r="F118">
        <v>29</v>
      </c>
      <c r="G118" s="3">
        <v>29</v>
      </c>
      <c r="H118" s="3">
        <v>101.5</v>
      </c>
      <c r="I118" s="3">
        <v>101.5</v>
      </c>
      <c r="J118" s="3">
        <v>1591.5</v>
      </c>
      <c r="K118" s="3">
        <v>146</v>
      </c>
      <c r="L118" s="6">
        <v>6.8120805369127513E-2</v>
      </c>
      <c r="M118" s="6">
        <v>0.24786324786324787</v>
      </c>
    </row>
    <row r="119" spans="2:13" x14ac:dyDescent="0.25">
      <c r="B119" t="s">
        <v>240</v>
      </c>
      <c r="C119" s="4">
        <v>1272</v>
      </c>
      <c r="D119" s="4">
        <v>93</v>
      </c>
      <c r="E119" s="4">
        <v>11</v>
      </c>
      <c r="F119">
        <v>23</v>
      </c>
      <c r="G119" s="3">
        <v>23</v>
      </c>
      <c r="H119" s="3">
        <v>80.5</v>
      </c>
      <c r="I119" s="3">
        <v>80.5</v>
      </c>
      <c r="J119" s="3">
        <v>1352.5</v>
      </c>
      <c r="K119" s="3">
        <v>116</v>
      </c>
      <c r="L119" s="6">
        <v>6.3286163522012578E-2</v>
      </c>
      <c r="M119" s="6">
        <v>0.24731182795698925</v>
      </c>
    </row>
    <row r="120" spans="2:13" x14ac:dyDescent="0.25">
      <c r="B120" t="s">
        <v>65</v>
      </c>
      <c r="C120" s="4">
        <v>1614</v>
      </c>
      <c r="D120" s="4">
        <v>139</v>
      </c>
      <c r="E120" s="4">
        <v>9</v>
      </c>
      <c r="F120">
        <v>34</v>
      </c>
      <c r="G120" s="3">
        <v>34</v>
      </c>
      <c r="H120" s="3">
        <v>119</v>
      </c>
      <c r="I120" s="3">
        <v>119</v>
      </c>
      <c r="J120" s="3">
        <v>1733</v>
      </c>
      <c r="K120" s="3">
        <v>173</v>
      </c>
      <c r="L120" s="6">
        <v>7.3729863692688968E-2</v>
      </c>
      <c r="M120" s="6">
        <v>0.2446043165467626</v>
      </c>
    </row>
    <row r="121" spans="2:13" x14ac:dyDescent="0.25">
      <c r="B121" t="s">
        <v>117</v>
      </c>
      <c r="C121" s="4">
        <v>1188</v>
      </c>
      <c r="D121" s="4">
        <v>160</v>
      </c>
      <c r="E121" s="4">
        <v>13</v>
      </c>
      <c r="F121">
        <v>39</v>
      </c>
      <c r="G121" s="3">
        <v>39</v>
      </c>
      <c r="H121" s="3">
        <v>136.5</v>
      </c>
      <c r="I121" s="3">
        <v>136.5</v>
      </c>
      <c r="J121" s="3">
        <v>1324.5</v>
      </c>
      <c r="K121" s="3">
        <v>199</v>
      </c>
      <c r="L121" s="6">
        <v>0.1148989898989899</v>
      </c>
      <c r="M121" s="6">
        <v>0.24374999999999999</v>
      </c>
    </row>
    <row r="122" spans="2:13" x14ac:dyDescent="0.25">
      <c r="B122" t="s">
        <v>235</v>
      </c>
      <c r="C122" s="4">
        <v>2547</v>
      </c>
      <c r="D122" s="4">
        <v>341</v>
      </c>
      <c r="E122" s="4">
        <v>31</v>
      </c>
      <c r="F122">
        <v>83</v>
      </c>
      <c r="G122" s="3">
        <v>83</v>
      </c>
      <c r="H122" s="3">
        <v>290.5</v>
      </c>
      <c r="I122" s="3">
        <v>290.5</v>
      </c>
      <c r="J122" s="3">
        <v>2837.5</v>
      </c>
      <c r="K122" s="3">
        <v>424</v>
      </c>
      <c r="L122" s="6">
        <v>0.11405575186493914</v>
      </c>
      <c r="M122" s="6">
        <v>0.24340175953079179</v>
      </c>
    </row>
    <row r="123" spans="2:13" x14ac:dyDescent="0.25">
      <c r="B123" t="s">
        <v>3</v>
      </c>
      <c r="C123" s="4">
        <v>2695</v>
      </c>
      <c r="D123" s="4">
        <v>293</v>
      </c>
      <c r="E123" s="4">
        <v>20</v>
      </c>
      <c r="F123">
        <v>71</v>
      </c>
      <c r="G123" s="3">
        <v>71</v>
      </c>
      <c r="H123" s="3">
        <v>248.5</v>
      </c>
      <c r="I123" s="3">
        <v>248.5</v>
      </c>
      <c r="J123" s="3">
        <v>2943.5</v>
      </c>
      <c r="K123" s="3">
        <v>364</v>
      </c>
      <c r="L123" s="6">
        <v>9.2207792207792211E-2</v>
      </c>
      <c r="M123" s="6">
        <v>0.24232081911262798</v>
      </c>
    </row>
    <row r="124" spans="2:13" x14ac:dyDescent="0.25">
      <c r="B124" t="s">
        <v>71</v>
      </c>
      <c r="C124" s="4">
        <v>1335</v>
      </c>
      <c r="D124" s="4">
        <v>108</v>
      </c>
      <c r="E124" s="4">
        <v>4</v>
      </c>
      <c r="F124">
        <v>26</v>
      </c>
      <c r="G124" s="3">
        <v>26</v>
      </c>
      <c r="H124" s="3">
        <v>91</v>
      </c>
      <c r="I124" s="3">
        <v>91</v>
      </c>
      <c r="J124" s="3">
        <v>1426</v>
      </c>
      <c r="K124" s="3">
        <v>134</v>
      </c>
      <c r="L124" s="6">
        <v>6.8164794007490634E-2</v>
      </c>
      <c r="M124" s="6">
        <v>0.24074074074074073</v>
      </c>
    </row>
    <row r="125" spans="2:13" x14ac:dyDescent="0.25">
      <c r="B125" t="s">
        <v>137</v>
      </c>
      <c r="C125" s="4">
        <v>1716</v>
      </c>
      <c r="D125" s="4">
        <v>188</v>
      </c>
      <c r="E125" s="4">
        <v>14</v>
      </c>
      <c r="F125">
        <v>45</v>
      </c>
      <c r="G125" s="3">
        <v>45</v>
      </c>
      <c r="H125" s="3">
        <v>157.5</v>
      </c>
      <c r="I125" s="3">
        <v>157.5</v>
      </c>
      <c r="J125" s="3">
        <v>1873.5</v>
      </c>
      <c r="K125" s="3">
        <v>233</v>
      </c>
      <c r="L125" s="6">
        <v>9.1783216783216784E-2</v>
      </c>
      <c r="M125" s="6">
        <v>0.23936170212765959</v>
      </c>
    </row>
    <row r="126" spans="2:13" x14ac:dyDescent="0.25">
      <c r="B126" t="s">
        <v>132</v>
      </c>
      <c r="C126" s="4">
        <v>6736</v>
      </c>
      <c r="D126" s="4">
        <v>795</v>
      </c>
      <c r="E126" s="4">
        <v>58</v>
      </c>
      <c r="F126">
        <v>190</v>
      </c>
      <c r="G126" s="3">
        <v>190</v>
      </c>
      <c r="H126" s="3">
        <v>665</v>
      </c>
      <c r="I126" s="3">
        <v>665</v>
      </c>
      <c r="J126" s="3">
        <v>7401</v>
      </c>
      <c r="K126" s="3">
        <v>985</v>
      </c>
      <c r="L126" s="6">
        <v>9.8723277909738713E-2</v>
      </c>
      <c r="M126" s="6">
        <v>0.2389937106918239</v>
      </c>
    </row>
    <row r="127" spans="2:13" x14ac:dyDescent="0.25">
      <c r="B127" t="s">
        <v>263</v>
      </c>
      <c r="C127" s="4">
        <v>3062</v>
      </c>
      <c r="D127" s="4">
        <v>243</v>
      </c>
      <c r="E127" s="4">
        <v>15</v>
      </c>
      <c r="F127">
        <v>58</v>
      </c>
      <c r="G127" s="3">
        <v>58</v>
      </c>
      <c r="H127" s="3">
        <v>203</v>
      </c>
      <c r="I127" s="3">
        <v>203</v>
      </c>
      <c r="J127" s="3">
        <v>3265</v>
      </c>
      <c r="K127" s="3">
        <v>301</v>
      </c>
      <c r="L127" s="6">
        <v>6.6296538210320055E-2</v>
      </c>
      <c r="M127" s="6">
        <v>0.23868312757201646</v>
      </c>
    </row>
    <row r="128" spans="2:13" x14ac:dyDescent="0.25">
      <c r="B128" t="s">
        <v>264</v>
      </c>
      <c r="C128" s="4">
        <v>1388</v>
      </c>
      <c r="D128" s="4">
        <v>197</v>
      </c>
      <c r="E128" s="4">
        <v>15</v>
      </c>
      <c r="F128">
        <v>47</v>
      </c>
      <c r="G128" s="3">
        <v>47</v>
      </c>
      <c r="H128" s="3">
        <v>164.5</v>
      </c>
      <c r="I128" s="3">
        <v>164.5</v>
      </c>
      <c r="J128" s="3">
        <v>1552.5</v>
      </c>
      <c r="K128" s="3">
        <v>244</v>
      </c>
      <c r="L128" s="6">
        <v>0.11851585014409222</v>
      </c>
      <c r="M128" s="6">
        <v>0.23857868020304568</v>
      </c>
    </row>
    <row r="129" spans="2:13" x14ac:dyDescent="0.25">
      <c r="B129" t="s">
        <v>290</v>
      </c>
      <c r="C129" s="4">
        <v>1005</v>
      </c>
      <c r="D129" s="4">
        <v>90</v>
      </c>
      <c r="E129" s="4">
        <v>5</v>
      </c>
      <c r="F129">
        <v>21</v>
      </c>
      <c r="G129" s="3">
        <v>21</v>
      </c>
      <c r="H129" s="3">
        <v>73.5</v>
      </c>
      <c r="I129" s="3">
        <v>73.5</v>
      </c>
      <c r="J129" s="3">
        <v>1078.5</v>
      </c>
      <c r="K129" s="3">
        <v>111</v>
      </c>
      <c r="L129" s="6">
        <v>7.3134328358208961E-2</v>
      </c>
      <c r="M129" s="6">
        <v>0.23333333333333334</v>
      </c>
    </row>
    <row r="130" spans="2:13" x14ac:dyDescent="0.25">
      <c r="B130" t="s">
        <v>115</v>
      </c>
      <c r="C130" s="4">
        <v>707</v>
      </c>
      <c r="D130" s="4">
        <v>65</v>
      </c>
      <c r="E130" s="4">
        <v>5</v>
      </c>
      <c r="F130">
        <v>15</v>
      </c>
      <c r="G130" s="3">
        <v>15</v>
      </c>
      <c r="H130" s="3">
        <v>52.5</v>
      </c>
      <c r="I130" s="3">
        <v>52.5</v>
      </c>
      <c r="J130" s="3">
        <v>759.5</v>
      </c>
      <c r="K130" s="3">
        <v>80</v>
      </c>
      <c r="L130" s="6">
        <v>7.4257425742574254E-2</v>
      </c>
      <c r="M130" s="6">
        <v>0.23076923076923078</v>
      </c>
    </row>
    <row r="131" spans="2:13" x14ac:dyDescent="0.25">
      <c r="B131" t="s">
        <v>161</v>
      </c>
      <c r="C131" s="4">
        <v>5054</v>
      </c>
      <c r="D131" s="4">
        <v>543</v>
      </c>
      <c r="E131" s="4">
        <v>41</v>
      </c>
      <c r="F131">
        <v>125</v>
      </c>
      <c r="G131" s="3">
        <v>125</v>
      </c>
      <c r="H131" s="3">
        <v>437.5</v>
      </c>
      <c r="I131" s="3">
        <v>437.5</v>
      </c>
      <c r="J131" s="3">
        <v>5491.5</v>
      </c>
      <c r="K131" s="3">
        <v>668</v>
      </c>
      <c r="L131" s="6">
        <v>8.6565096952908593E-2</v>
      </c>
      <c r="M131" s="6">
        <v>0.23020257826887661</v>
      </c>
    </row>
    <row r="132" spans="2:13" x14ac:dyDescent="0.25">
      <c r="B132" t="s">
        <v>142</v>
      </c>
      <c r="C132" s="4">
        <v>4165</v>
      </c>
      <c r="D132" s="4">
        <v>761</v>
      </c>
      <c r="E132" s="4">
        <v>45</v>
      </c>
      <c r="F132">
        <v>175</v>
      </c>
      <c r="G132" s="3">
        <v>175</v>
      </c>
      <c r="H132" s="3">
        <v>612.5</v>
      </c>
      <c r="I132" s="3">
        <v>612.5</v>
      </c>
      <c r="J132" s="3">
        <v>4777.5</v>
      </c>
      <c r="K132" s="3">
        <v>936</v>
      </c>
      <c r="L132" s="6">
        <v>0.14705882352941177</v>
      </c>
      <c r="M132" s="6">
        <v>0.22996057818659657</v>
      </c>
    </row>
    <row r="133" spans="2:13" x14ac:dyDescent="0.25">
      <c r="B133" t="s">
        <v>147</v>
      </c>
      <c r="C133" s="4">
        <v>19492</v>
      </c>
      <c r="D133" s="4">
        <v>2415</v>
      </c>
      <c r="E133" s="4">
        <v>250</v>
      </c>
      <c r="F133">
        <v>549</v>
      </c>
      <c r="G133" s="3">
        <v>549</v>
      </c>
      <c r="H133" s="3">
        <v>1921.5</v>
      </c>
      <c r="I133" s="3">
        <v>1921.5</v>
      </c>
      <c r="J133" s="3">
        <v>21413.5</v>
      </c>
      <c r="K133" s="3">
        <v>2964</v>
      </c>
      <c r="L133" s="6">
        <v>9.8578904165811609E-2</v>
      </c>
      <c r="M133" s="6">
        <v>0.22732919254658385</v>
      </c>
    </row>
    <row r="134" spans="2:13" x14ac:dyDescent="0.25">
      <c r="B134" t="s">
        <v>193</v>
      </c>
      <c r="C134" s="4">
        <v>4017</v>
      </c>
      <c r="D134" s="4">
        <v>449</v>
      </c>
      <c r="E134" s="4">
        <v>33</v>
      </c>
      <c r="F134">
        <v>101</v>
      </c>
      <c r="G134" s="3">
        <v>101</v>
      </c>
      <c r="H134" s="3">
        <v>353.5</v>
      </c>
      <c r="I134" s="3">
        <v>353.5</v>
      </c>
      <c r="J134" s="3">
        <v>4370.5</v>
      </c>
      <c r="K134" s="3">
        <v>550</v>
      </c>
      <c r="L134" s="6">
        <v>8.8000995767986062E-2</v>
      </c>
      <c r="M134" s="6">
        <v>0.22494432071269488</v>
      </c>
    </row>
    <row r="135" spans="2:13" x14ac:dyDescent="0.25">
      <c r="B135" t="s">
        <v>129</v>
      </c>
      <c r="C135" s="4">
        <v>975</v>
      </c>
      <c r="D135" s="4">
        <v>76</v>
      </c>
      <c r="E135" s="4">
        <v>5</v>
      </c>
      <c r="F135">
        <v>17</v>
      </c>
      <c r="G135" s="3">
        <v>17</v>
      </c>
      <c r="H135" s="3">
        <v>59.5</v>
      </c>
      <c r="I135" s="3">
        <v>59.5</v>
      </c>
      <c r="J135" s="3">
        <v>1034.5</v>
      </c>
      <c r="K135" s="3">
        <v>93</v>
      </c>
      <c r="L135" s="6">
        <v>6.1025641025641023E-2</v>
      </c>
      <c r="M135" s="6">
        <v>0.22368421052631579</v>
      </c>
    </row>
    <row r="136" spans="2:13" x14ac:dyDescent="0.25">
      <c r="B136" t="s">
        <v>202</v>
      </c>
      <c r="C136" s="4">
        <v>2001</v>
      </c>
      <c r="D136" s="4">
        <v>230</v>
      </c>
      <c r="E136" s="4">
        <v>14</v>
      </c>
      <c r="F136">
        <v>51</v>
      </c>
      <c r="G136" s="3">
        <v>51</v>
      </c>
      <c r="H136" s="3">
        <v>178.5</v>
      </c>
      <c r="I136" s="3">
        <v>178.5</v>
      </c>
      <c r="J136" s="3">
        <v>2179.5</v>
      </c>
      <c r="K136" s="3">
        <v>281</v>
      </c>
      <c r="L136" s="6">
        <v>8.9205397301349326E-2</v>
      </c>
      <c r="M136" s="6">
        <v>0.22173913043478261</v>
      </c>
    </row>
    <row r="137" spans="2:13" x14ac:dyDescent="0.25">
      <c r="B137" t="s">
        <v>165</v>
      </c>
      <c r="C137" s="4">
        <v>9139</v>
      </c>
      <c r="D137" s="4">
        <v>981</v>
      </c>
      <c r="E137" s="4">
        <v>39</v>
      </c>
      <c r="F137">
        <v>213</v>
      </c>
      <c r="G137" s="3">
        <v>213</v>
      </c>
      <c r="H137" s="3">
        <v>745.5</v>
      </c>
      <c r="I137" s="3">
        <v>745.5</v>
      </c>
      <c r="J137" s="3">
        <v>9884.5</v>
      </c>
      <c r="K137" s="3">
        <v>1194</v>
      </c>
      <c r="L137" s="6">
        <v>8.1573476310318416E-2</v>
      </c>
      <c r="M137" s="6">
        <v>0.21712538226299694</v>
      </c>
    </row>
    <row r="138" spans="2:13" x14ac:dyDescent="0.25">
      <c r="B138" t="s">
        <v>231</v>
      </c>
      <c r="C138" s="4">
        <v>6234</v>
      </c>
      <c r="D138" s="4">
        <v>747</v>
      </c>
      <c r="E138" s="4">
        <v>47</v>
      </c>
      <c r="F138">
        <v>162</v>
      </c>
      <c r="G138" s="3">
        <v>162</v>
      </c>
      <c r="H138" s="3">
        <v>567</v>
      </c>
      <c r="I138" s="3">
        <v>567</v>
      </c>
      <c r="J138" s="3">
        <v>6801</v>
      </c>
      <c r="K138" s="3">
        <v>909</v>
      </c>
      <c r="L138" s="6">
        <v>9.095283926852743E-2</v>
      </c>
      <c r="M138" s="6">
        <v>0.21686746987951808</v>
      </c>
    </row>
    <row r="139" spans="2:13" x14ac:dyDescent="0.25">
      <c r="B139" t="s">
        <v>209</v>
      </c>
      <c r="C139" s="4">
        <v>4684</v>
      </c>
      <c r="D139" s="4">
        <v>661</v>
      </c>
      <c r="E139" s="4">
        <v>44</v>
      </c>
      <c r="F139">
        <v>143</v>
      </c>
      <c r="G139" s="3">
        <v>143</v>
      </c>
      <c r="H139" s="3">
        <v>500.5</v>
      </c>
      <c r="I139" s="3">
        <v>500.5</v>
      </c>
      <c r="J139" s="3">
        <v>5184.5</v>
      </c>
      <c r="K139" s="3">
        <v>804</v>
      </c>
      <c r="L139" s="6">
        <v>0.10685311699402221</v>
      </c>
      <c r="M139" s="6">
        <v>0.21633888048411498</v>
      </c>
    </row>
    <row r="140" spans="2:13" x14ac:dyDescent="0.25">
      <c r="B140" t="s">
        <v>26</v>
      </c>
      <c r="C140" s="4">
        <v>2432</v>
      </c>
      <c r="D140" s="4">
        <v>148</v>
      </c>
      <c r="E140" s="4">
        <v>13</v>
      </c>
      <c r="F140">
        <v>32</v>
      </c>
      <c r="G140" s="3">
        <v>32</v>
      </c>
      <c r="H140" s="3">
        <v>112</v>
      </c>
      <c r="I140" s="3">
        <v>112</v>
      </c>
      <c r="J140" s="3">
        <v>2544</v>
      </c>
      <c r="K140" s="3">
        <v>180</v>
      </c>
      <c r="L140" s="6">
        <v>4.6052631578947366E-2</v>
      </c>
      <c r="M140" s="6">
        <v>0.21621621621621623</v>
      </c>
    </row>
    <row r="141" spans="2:13" x14ac:dyDescent="0.25">
      <c r="B141" t="s">
        <v>223</v>
      </c>
      <c r="C141" s="4">
        <v>733</v>
      </c>
      <c r="D141" s="4">
        <v>74</v>
      </c>
      <c r="E141" s="4">
        <v>8</v>
      </c>
      <c r="F141">
        <v>16</v>
      </c>
      <c r="G141" s="3">
        <v>16</v>
      </c>
      <c r="H141" s="3">
        <v>56</v>
      </c>
      <c r="I141" s="3">
        <v>56</v>
      </c>
      <c r="J141" s="3">
        <v>789</v>
      </c>
      <c r="K141" s="3">
        <v>90</v>
      </c>
      <c r="L141" s="6">
        <v>7.6398362892223737E-2</v>
      </c>
      <c r="M141" s="6">
        <v>0.21621621621621623</v>
      </c>
    </row>
    <row r="142" spans="2:13" x14ac:dyDescent="0.25">
      <c r="B142" t="s">
        <v>51</v>
      </c>
      <c r="C142" s="4">
        <v>537</v>
      </c>
      <c r="D142" s="4">
        <v>51</v>
      </c>
      <c r="E142" s="4">
        <v>3</v>
      </c>
      <c r="F142">
        <v>11</v>
      </c>
      <c r="G142" s="3">
        <v>11</v>
      </c>
      <c r="H142" s="3">
        <v>38.5</v>
      </c>
      <c r="I142" s="3">
        <v>38.5</v>
      </c>
      <c r="J142" s="3">
        <v>575.5</v>
      </c>
      <c r="K142" s="3">
        <v>62</v>
      </c>
      <c r="L142" s="6">
        <v>7.1694599627560515E-2</v>
      </c>
      <c r="M142" s="6">
        <v>0.21568627450980393</v>
      </c>
    </row>
    <row r="143" spans="2:13" x14ac:dyDescent="0.25">
      <c r="B143" t="s">
        <v>169</v>
      </c>
      <c r="C143" s="4">
        <v>1002</v>
      </c>
      <c r="D143" s="4">
        <v>79</v>
      </c>
      <c r="E143" s="4">
        <v>7</v>
      </c>
      <c r="F143">
        <v>17</v>
      </c>
      <c r="G143" s="3">
        <v>17</v>
      </c>
      <c r="H143" s="3">
        <v>59.5</v>
      </c>
      <c r="I143" s="3">
        <v>59.5</v>
      </c>
      <c r="J143" s="3">
        <v>1061.5</v>
      </c>
      <c r="K143" s="3">
        <v>96</v>
      </c>
      <c r="L143" s="6">
        <v>5.9381237524950101E-2</v>
      </c>
      <c r="M143" s="6">
        <v>0.21518987341772153</v>
      </c>
    </row>
    <row r="144" spans="2:13" x14ac:dyDescent="0.25">
      <c r="B144" t="s">
        <v>296</v>
      </c>
      <c r="C144" s="4">
        <v>1555</v>
      </c>
      <c r="D144" s="4">
        <v>158</v>
      </c>
      <c r="E144" s="4">
        <v>13</v>
      </c>
      <c r="F144">
        <v>34</v>
      </c>
      <c r="G144" s="3">
        <v>34</v>
      </c>
      <c r="H144" s="3">
        <v>119</v>
      </c>
      <c r="I144" s="3">
        <v>119</v>
      </c>
      <c r="J144" s="3">
        <v>1674</v>
      </c>
      <c r="K144" s="3">
        <v>192</v>
      </c>
      <c r="L144" s="6">
        <v>7.6527331189710612E-2</v>
      </c>
      <c r="M144" s="6">
        <v>0.21518987341772153</v>
      </c>
    </row>
    <row r="145" spans="2:13" x14ac:dyDescent="0.25">
      <c r="B145" t="s">
        <v>114</v>
      </c>
      <c r="C145" s="4">
        <v>2623</v>
      </c>
      <c r="D145" s="4">
        <v>219</v>
      </c>
      <c r="E145" s="4">
        <v>20</v>
      </c>
      <c r="F145">
        <v>47</v>
      </c>
      <c r="G145" s="3">
        <v>47</v>
      </c>
      <c r="H145" s="3">
        <v>164.5</v>
      </c>
      <c r="I145" s="3">
        <v>164.5</v>
      </c>
      <c r="J145" s="3">
        <v>2787.5</v>
      </c>
      <c r="K145" s="3">
        <v>266</v>
      </c>
      <c r="L145" s="6">
        <v>6.2714449104079292E-2</v>
      </c>
      <c r="M145" s="6">
        <v>0.21461187214611871</v>
      </c>
    </row>
    <row r="146" spans="2:13" x14ac:dyDescent="0.25">
      <c r="B146" t="s">
        <v>233</v>
      </c>
      <c r="C146" s="4">
        <v>6178</v>
      </c>
      <c r="D146" s="4">
        <v>802</v>
      </c>
      <c r="E146" s="4">
        <v>64</v>
      </c>
      <c r="F146">
        <v>172</v>
      </c>
      <c r="G146" s="3">
        <v>172</v>
      </c>
      <c r="H146" s="3">
        <v>602</v>
      </c>
      <c r="I146" s="3">
        <v>602</v>
      </c>
      <c r="J146" s="3">
        <v>6780</v>
      </c>
      <c r="K146" s="3">
        <v>974</v>
      </c>
      <c r="L146" s="6">
        <v>9.7442538038200063E-2</v>
      </c>
      <c r="M146" s="6">
        <v>0.21446384039900249</v>
      </c>
    </row>
    <row r="147" spans="2:13" x14ac:dyDescent="0.25">
      <c r="B147" t="s">
        <v>166</v>
      </c>
      <c r="C147" s="4">
        <v>5263</v>
      </c>
      <c r="D147" s="4">
        <v>818</v>
      </c>
      <c r="E147" s="4">
        <v>49</v>
      </c>
      <c r="F147">
        <v>175</v>
      </c>
      <c r="G147" s="3">
        <v>175</v>
      </c>
      <c r="H147" s="3">
        <v>612.5</v>
      </c>
      <c r="I147" s="3">
        <v>612.5</v>
      </c>
      <c r="J147" s="3">
        <v>5875.5</v>
      </c>
      <c r="K147" s="3">
        <v>993</v>
      </c>
      <c r="L147" s="6">
        <v>0.11637849135474064</v>
      </c>
      <c r="M147" s="6">
        <v>0.2139364303178484</v>
      </c>
    </row>
    <row r="148" spans="2:13" x14ac:dyDescent="0.25">
      <c r="B148" t="s">
        <v>121</v>
      </c>
      <c r="C148" s="4">
        <v>7441</v>
      </c>
      <c r="D148" s="4">
        <v>1081</v>
      </c>
      <c r="E148" s="4">
        <v>57</v>
      </c>
      <c r="F148">
        <v>229</v>
      </c>
      <c r="G148" s="3">
        <v>229</v>
      </c>
      <c r="H148" s="3">
        <v>801.5</v>
      </c>
      <c r="I148" s="3">
        <v>801.5</v>
      </c>
      <c r="J148" s="3">
        <v>8242.5</v>
      </c>
      <c r="K148" s="3">
        <v>1310</v>
      </c>
      <c r="L148" s="6">
        <v>0.1077140169332079</v>
      </c>
      <c r="M148" s="6">
        <v>0.211840888066605</v>
      </c>
    </row>
    <row r="149" spans="2:13" x14ac:dyDescent="0.25">
      <c r="B149" t="s">
        <v>135</v>
      </c>
      <c r="C149" s="4">
        <v>3193</v>
      </c>
      <c r="D149" s="4">
        <v>299</v>
      </c>
      <c r="E149" s="4">
        <v>20</v>
      </c>
      <c r="F149">
        <v>63</v>
      </c>
      <c r="G149" s="3">
        <v>63</v>
      </c>
      <c r="H149" s="3">
        <v>220.5</v>
      </c>
      <c r="I149" s="3">
        <v>220.5</v>
      </c>
      <c r="J149" s="3">
        <v>3413.5</v>
      </c>
      <c r="K149" s="3">
        <v>362</v>
      </c>
      <c r="L149" s="6">
        <v>6.9057312871907292E-2</v>
      </c>
      <c r="M149" s="6">
        <v>0.21070234113712374</v>
      </c>
    </row>
    <row r="150" spans="2:13" x14ac:dyDescent="0.25">
      <c r="B150" t="s">
        <v>224</v>
      </c>
      <c r="C150" s="4">
        <v>2781</v>
      </c>
      <c r="D150" s="4">
        <v>324</v>
      </c>
      <c r="E150" s="4">
        <v>21</v>
      </c>
      <c r="F150">
        <v>68</v>
      </c>
      <c r="G150" s="3">
        <v>68</v>
      </c>
      <c r="H150" s="3">
        <v>238</v>
      </c>
      <c r="I150" s="3">
        <v>238</v>
      </c>
      <c r="J150" s="3">
        <v>3019</v>
      </c>
      <c r="K150" s="3">
        <v>392</v>
      </c>
      <c r="L150" s="6">
        <v>8.5580726357425391E-2</v>
      </c>
      <c r="M150" s="6">
        <v>0.20987654320987653</v>
      </c>
    </row>
    <row r="151" spans="2:13" x14ac:dyDescent="0.25">
      <c r="B151" t="s">
        <v>130</v>
      </c>
      <c r="C151" s="4">
        <v>1045</v>
      </c>
      <c r="D151" s="4">
        <v>124</v>
      </c>
      <c r="E151" s="4">
        <v>8</v>
      </c>
      <c r="F151">
        <v>26</v>
      </c>
      <c r="G151" s="3">
        <v>26</v>
      </c>
      <c r="H151" s="3">
        <v>91</v>
      </c>
      <c r="I151" s="3">
        <v>91</v>
      </c>
      <c r="J151" s="3">
        <v>1136</v>
      </c>
      <c r="K151" s="3">
        <v>150</v>
      </c>
      <c r="L151" s="6">
        <v>8.7081339712918662E-2</v>
      </c>
      <c r="M151" s="6">
        <v>0.20967741935483872</v>
      </c>
    </row>
    <row r="152" spans="2:13" x14ac:dyDescent="0.25">
      <c r="B152" t="s">
        <v>204</v>
      </c>
      <c r="C152" s="4">
        <v>10697</v>
      </c>
      <c r="D152" s="4">
        <v>1257</v>
      </c>
      <c r="E152" s="4">
        <v>94</v>
      </c>
      <c r="F152">
        <v>262</v>
      </c>
      <c r="G152" s="3">
        <v>262</v>
      </c>
      <c r="H152" s="3">
        <v>917</v>
      </c>
      <c r="I152" s="3">
        <v>917</v>
      </c>
      <c r="J152" s="3">
        <v>11614</v>
      </c>
      <c r="K152" s="3">
        <v>1519</v>
      </c>
      <c r="L152" s="6">
        <v>8.5724969617649804E-2</v>
      </c>
      <c r="M152" s="6">
        <v>0.20843277645186953</v>
      </c>
    </row>
    <row r="153" spans="2:13" x14ac:dyDescent="0.25">
      <c r="B153" t="s">
        <v>13</v>
      </c>
      <c r="C153" s="4">
        <v>448</v>
      </c>
      <c r="D153" s="4">
        <v>72</v>
      </c>
      <c r="E153" s="4">
        <v>6</v>
      </c>
      <c r="F153">
        <v>15</v>
      </c>
      <c r="G153" s="3">
        <v>15</v>
      </c>
      <c r="H153" s="3">
        <v>52.5</v>
      </c>
      <c r="I153" s="3">
        <v>52.5</v>
      </c>
      <c r="J153" s="3">
        <v>500.5</v>
      </c>
      <c r="K153" s="3">
        <v>87</v>
      </c>
      <c r="L153" s="6">
        <v>0.1171875</v>
      </c>
      <c r="M153" s="6">
        <v>0.20833333333333334</v>
      </c>
    </row>
    <row r="154" spans="2:13" x14ac:dyDescent="0.25">
      <c r="B154" t="s">
        <v>286</v>
      </c>
      <c r="C154" s="4">
        <v>516</v>
      </c>
      <c r="D154" s="4">
        <v>24</v>
      </c>
      <c r="E154" s="4">
        <v>3</v>
      </c>
      <c r="F154">
        <v>5</v>
      </c>
      <c r="G154" s="3">
        <v>5</v>
      </c>
      <c r="H154" s="3">
        <v>17.5</v>
      </c>
      <c r="I154" s="3">
        <v>17.5</v>
      </c>
      <c r="J154" s="3">
        <v>533.5</v>
      </c>
      <c r="K154" s="3">
        <v>29</v>
      </c>
      <c r="L154" s="6">
        <v>3.391472868217054E-2</v>
      </c>
      <c r="M154" s="6">
        <v>0.20833333333333334</v>
      </c>
    </row>
    <row r="155" spans="2:13" x14ac:dyDescent="0.25">
      <c r="B155" t="s">
        <v>146</v>
      </c>
      <c r="C155" s="4">
        <v>4854</v>
      </c>
      <c r="D155" s="4">
        <v>520</v>
      </c>
      <c r="E155" s="4">
        <v>38</v>
      </c>
      <c r="F155">
        <v>106</v>
      </c>
      <c r="G155" s="3">
        <v>106</v>
      </c>
      <c r="H155" s="3">
        <v>371</v>
      </c>
      <c r="I155" s="3">
        <v>371</v>
      </c>
      <c r="J155" s="3">
        <v>5225</v>
      </c>
      <c r="K155" s="3">
        <v>626</v>
      </c>
      <c r="L155" s="6">
        <v>7.6431808817470123E-2</v>
      </c>
      <c r="M155" s="6">
        <v>0.20384615384615384</v>
      </c>
    </row>
    <row r="156" spans="2:13" x14ac:dyDescent="0.25">
      <c r="B156" t="s">
        <v>185</v>
      </c>
      <c r="C156" s="4">
        <v>3636</v>
      </c>
      <c r="D156" s="4">
        <v>403</v>
      </c>
      <c r="E156" s="4">
        <v>30</v>
      </c>
      <c r="F156">
        <v>82</v>
      </c>
      <c r="G156" s="3">
        <v>82</v>
      </c>
      <c r="H156" s="3">
        <v>287</v>
      </c>
      <c r="I156" s="3">
        <v>287</v>
      </c>
      <c r="J156" s="3">
        <v>3923</v>
      </c>
      <c r="K156" s="3">
        <v>485</v>
      </c>
      <c r="L156" s="6">
        <v>7.893289328932894E-2</v>
      </c>
      <c r="M156" s="6">
        <v>0.20347394540942929</v>
      </c>
    </row>
    <row r="157" spans="2:13" x14ac:dyDescent="0.25">
      <c r="B157" t="s">
        <v>246</v>
      </c>
      <c r="C157" s="4">
        <v>909</v>
      </c>
      <c r="D157" s="4">
        <v>59</v>
      </c>
      <c r="E157" s="4">
        <v>2</v>
      </c>
      <c r="F157">
        <v>12</v>
      </c>
      <c r="G157" s="3">
        <v>12</v>
      </c>
      <c r="H157" s="3">
        <v>42</v>
      </c>
      <c r="I157" s="3">
        <v>42</v>
      </c>
      <c r="J157" s="3">
        <v>951</v>
      </c>
      <c r="K157" s="3">
        <v>71</v>
      </c>
      <c r="L157" s="6">
        <v>4.6204620462046202E-2</v>
      </c>
      <c r="M157" s="6">
        <v>0.20338983050847459</v>
      </c>
    </row>
    <row r="158" spans="2:13" x14ac:dyDescent="0.25">
      <c r="B158" t="s">
        <v>257</v>
      </c>
      <c r="C158" s="4">
        <v>393</v>
      </c>
      <c r="D158" s="4">
        <v>20</v>
      </c>
      <c r="E158" s="4">
        <v>2</v>
      </c>
      <c r="F158">
        <v>4</v>
      </c>
      <c r="G158" s="3">
        <v>4</v>
      </c>
      <c r="H158" s="3">
        <v>14</v>
      </c>
      <c r="I158" s="3">
        <v>14</v>
      </c>
      <c r="J158" s="3">
        <v>407</v>
      </c>
      <c r="K158" s="3">
        <v>24</v>
      </c>
      <c r="L158" s="6">
        <v>3.5623409669211195E-2</v>
      </c>
      <c r="M158" s="6">
        <v>0.2</v>
      </c>
    </row>
    <row r="159" spans="2:13" x14ac:dyDescent="0.25">
      <c r="B159" t="s">
        <v>282</v>
      </c>
      <c r="C159" s="4">
        <v>720</v>
      </c>
      <c r="D159" s="4">
        <v>60</v>
      </c>
      <c r="E159" s="4">
        <v>4</v>
      </c>
      <c r="F159">
        <v>12</v>
      </c>
      <c r="G159" s="3">
        <v>12</v>
      </c>
      <c r="H159" s="3">
        <v>42</v>
      </c>
      <c r="I159" s="3">
        <v>42</v>
      </c>
      <c r="J159" s="3">
        <v>762</v>
      </c>
      <c r="K159" s="3">
        <v>72</v>
      </c>
      <c r="L159" s="6">
        <v>5.8333333333333334E-2</v>
      </c>
      <c r="M159" s="6">
        <v>0.2</v>
      </c>
    </row>
    <row r="160" spans="2:13" x14ac:dyDescent="0.25">
      <c r="B160" t="s">
        <v>116</v>
      </c>
      <c r="C160" s="4">
        <v>14062</v>
      </c>
      <c r="D160" s="4">
        <v>1790</v>
      </c>
      <c r="E160" s="4">
        <v>93</v>
      </c>
      <c r="F160">
        <v>352</v>
      </c>
      <c r="G160" s="3">
        <v>352</v>
      </c>
      <c r="H160" s="3">
        <v>1232</v>
      </c>
      <c r="I160" s="3">
        <v>1232</v>
      </c>
      <c r="J160" s="3">
        <v>15294</v>
      </c>
      <c r="K160" s="3">
        <v>2142</v>
      </c>
      <c r="L160" s="6">
        <v>8.7612003982363823E-2</v>
      </c>
      <c r="M160" s="6">
        <v>0.19664804469273742</v>
      </c>
    </row>
    <row r="161" spans="2:13" x14ac:dyDescent="0.25">
      <c r="B161" t="s">
        <v>162</v>
      </c>
      <c r="C161" s="4">
        <v>1117</v>
      </c>
      <c r="D161" s="4">
        <v>57</v>
      </c>
      <c r="E161" s="4">
        <v>4</v>
      </c>
      <c r="F161">
        <v>11</v>
      </c>
      <c r="G161" s="3">
        <v>11</v>
      </c>
      <c r="H161" s="3">
        <v>38.5</v>
      </c>
      <c r="I161" s="3">
        <v>38.5</v>
      </c>
      <c r="J161" s="3">
        <v>1155.5</v>
      </c>
      <c r="K161" s="3">
        <v>68</v>
      </c>
      <c r="L161" s="6">
        <v>3.4467323187108323E-2</v>
      </c>
      <c r="M161" s="6">
        <v>0.19298245614035087</v>
      </c>
    </row>
    <row r="162" spans="2:13" x14ac:dyDescent="0.25">
      <c r="B162" t="s">
        <v>252</v>
      </c>
      <c r="C162" s="4">
        <v>1144</v>
      </c>
      <c r="D162" s="4">
        <v>135</v>
      </c>
      <c r="E162" s="4">
        <v>10</v>
      </c>
      <c r="F162">
        <v>26</v>
      </c>
      <c r="G162" s="3">
        <v>26</v>
      </c>
      <c r="H162" s="3">
        <v>91</v>
      </c>
      <c r="I162" s="3">
        <v>91</v>
      </c>
      <c r="J162" s="3">
        <v>1235</v>
      </c>
      <c r="K162" s="3">
        <v>161</v>
      </c>
      <c r="L162" s="6">
        <v>7.9545454545454544E-2</v>
      </c>
      <c r="M162" s="6">
        <v>0.19259259259259259</v>
      </c>
    </row>
    <row r="163" spans="2:13" x14ac:dyDescent="0.25">
      <c r="B163" t="s">
        <v>86</v>
      </c>
      <c r="C163" s="4">
        <v>1375</v>
      </c>
      <c r="D163" s="4">
        <v>161</v>
      </c>
      <c r="E163" s="4">
        <v>10</v>
      </c>
      <c r="F163">
        <v>31</v>
      </c>
      <c r="G163" s="3">
        <v>31</v>
      </c>
      <c r="H163" s="3">
        <v>108.5</v>
      </c>
      <c r="I163" s="3">
        <v>108.5</v>
      </c>
      <c r="J163" s="3">
        <v>1483.5</v>
      </c>
      <c r="K163" s="3">
        <v>192</v>
      </c>
      <c r="L163" s="6">
        <v>7.8909090909090915E-2</v>
      </c>
      <c r="M163" s="6">
        <v>0.19254658385093168</v>
      </c>
    </row>
    <row r="164" spans="2:13" x14ac:dyDescent="0.25">
      <c r="B164" t="s">
        <v>183</v>
      </c>
      <c r="C164" s="4">
        <v>2825</v>
      </c>
      <c r="D164" s="4">
        <v>286</v>
      </c>
      <c r="E164" s="4">
        <v>20</v>
      </c>
      <c r="F164">
        <v>55</v>
      </c>
      <c r="G164" s="3">
        <v>55</v>
      </c>
      <c r="H164" s="3">
        <v>192.5</v>
      </c>
      <c r="I164" s="3">
        <v>192.5</v>
      </c>
      <c r="J164" s="3">
        <v>3017.5</v>
      </c>
      <c r="K164" s="3">
        <v>341</v>
      </c>
      <c r="L164" s="6">
        <v>6.8141592920353988E-2</v>
      </c>
      <c r="M164" s="6">
        <v>0.19230769230769232</v>
      </c>
    </row>
    <row r="165" spans="2:13" x14ac:dyDescent="0.25">
      <c r="B165" t="s">
        <v>173</v>
      </c>
      <c r="C165" s="4">
        <v>1225</v>
      </c>
      <c r="D165" s="4">
        <v>131</v>
      </c>
      <c r="E165" s="4">
        <v>3</v>
      </c>
      <c r="F165">
        <v>25</v>
      </c>
      <c r="G165" s="3">
        <v>25</v>
      </c>
      <c r="H165" s="3">
        <v>87.5</v>
      </c>
      <c r="I165" s="3">
        <v>87.5</v>
      </c>
      <c r="J165" s="3">
        <v>1312.5</v>
      </c>
      <c r="K165" s="3">
        <v>156</v>
      </c>
      <c r="L165" s="6">
        <v>7.1428571428571425E-2</v>
      </c>
      <c r="M165" s="6">
        <v>0.19083969465648856</v>
      </c>
    </row>
    <row r="166" spans="2:13" x14ac:dyDescent="0.25">
      <c r="B166" t="s">
        <v>261</v>
      </c>
      <c r="C166" s="4">
        <v>918</v>
      </c>
      <c r="D166" s="4">
        <v>121</v>
      </c>
      <c r="E166" s="4">
        <v>8</v>
      </c>
      <c r="F166">
        <v>23</v>
      </c>
      <c r="G166" s="3">
        <v>23</v>
      </c>
      <c r="H166" s="3">
        <v>80.5</v>
      </c>
      <c r="I166" s="3">
        <v>80.5</v>
      </c>
      <c r="J166" s="3">
        <v>998.5</v>
      </c>
      <c r="K166" s="3">
        <v>144</v>
      </c>
      <c r="L166" s="6">
        <v>8.7690631808278865E-2</v>
      </c>
      <c r="M166" s="6">
        <v>0.19008264462809918</v>
      </c>
    </row>
    <row r="167" spans="2:13" x14ac:dyDescent="0.25">
      <c r="B167" t="s">
        <v>123</v>
      </c>
      <c r="C167" s="4">
        <v>4425</v>
      </c>
      <c r="D167" s="4">
        <v>406</v>
      </c>
      <c r="E167" s="4">
        <v>21</v>
      </c>
      <c r="F167">
        <v>77</v>
      </c>
      <c r="G167" s="3">
        <v>77</v>
      </c>
      <c r="H167" s="3">
        <v>269.5</v>
      </c>
      <c r="I167" s="3">
        <v>269.5</v>
      </c>
      <c r="J167" s="3">
        <v>4694.5</v>
      </c>
      <c r="K167" s="3">
        <v>483</v>
      </c>
      <c r="L167" s="6">
        <v>6.0903954802259887E-2</v>
      </c>
      <c r="M167" s="6">
        <v>0.18965517241379309</v>
      </c>
    </row>
    <row r="168" spans="2:13" x14ac:dyDescent="0.25">
      <c r="B168" t="s">
        <v>119</v>
      </c>
      <c r="C168" s="4">
        <v>1804</v>
      </c>
      <c r="D168" s="4">
        <v>248</v>
      </c>
      <c r="E168" s="4">
        <v>6</v>
      </c>
      <c r="F168">
        <v>47</v>
      </c>
      <c r="G168" s="3">
        <v>47</v>
      </c>
      <c r="H168" s="3">
        <v>164.5</v>
      </c>
      <c r="I168" s="3">
        <v>164.5</v>
      </c>
      <c r="J168" s="3">
        <v>1968.5</v>
      </c>
      <c r="K168" s="3">
        <v>295</v>
      </c>
      <c r="L168" s="6">
        <v>9.1186252771618626E-2</v>
      </c>
      <c r="M168" s="6">
        <v>0.18951612903225806</v>
      </c>
    </row>
    <row r="169" spans="2:13" x14ac:dyDescent="0.25">
      <c r="B169" t="s">
        <v>41</v>
      </c>
      <c r="C169" s="4">
        <v>1441</v>
      </c>
      <c r="D169" s="4">
        <v>209</v>
      </c>
      <c r="E169" s="4">
        <v>14</v>
      </c>
      <c r="F169">
        <v>39</v>
      </c>
      <c r="G169" s="3">
        <v>39</v>
      </c>
      <c r="H169" s="3">
        <v>136.5</v>
      </c>
      <c r="I169" s="3">
        <v>136.5</v>
      </c>
      <c r="J169" s="3">
        <v>1577.5</v>
      </c>
      <c r="K169" s="3">
        <v>248</v>
      </c>
      <c r="L169" s="6">
        <v>9.4725884802220675E-2</v>
      </c>
      <c r="M169" s="6">
        <v>0.18660287081339713</v>
      </c>
    </row>
    <row r="170" spans="2:13" x14ac:dyDescent="0.25">
      <c r="B170" t="s">
        <v>7</v>
      </c>
      <c r="C170" s="4">
        <v>917</v>
      </c>
      <c r="D170" s="4">
        <v>43</v>
      </c>
      <c r="E170" s="4">
        <v>3</v>
      </c>
      <c r="F170">
        <v>8</v>
      </c>
      <c r="G170" s="3">
        <v>8</v>
      </c>
      <c r="H170" s="3">
        <v>28</v>
      </c>
      <c r="I170" s="3">
        <v>28</v>
      </c>
      <c r="J170" s="3">
        <v>945</v>
      </c>
      <c r="K170" s="3">
        <v>51</v>
      </c>
      <c r="L170" s="6">
        <v>3.0534351145038167E-2</v>
      </c>
      <c r="M170" s="6">
        <v>0.18604651162790697</v>
      </c>
    </row>
    <row r="171" spans="2:13" x14ac:dyDescent="0.25">
      <c r="B171" t="s">
        <v>160</v>
      </c>
      <c r="C171" s="4">
        <v>2902</v>
      </c>
      <c r="D171" s="4">
        <v>334</v>
      </c>
      <c r="E171" s="4">
        <v>16</v>
      </c>
      <c r="F171">
        <v>62</v>
      </c>
      <c r="G171" s="3">
        <v>62</v>
      </c>
      <c r="H171" s="3">
        <v>217</v>
      </c>
      <c r="I171" s="3">
        <v>217</v>
      </c>
      <c r="J171" s="3">
        <v>3119</v>
      </c>
      <c r="K171" s="3">
        <v>396</v>
      </c>
      <c r="L171" s="6">
        <v>7.4776016540317028E-2</v>
      </c>
      <c r="M171" s="6">
        <v>0.18562874251497005</v>
      </c>
    </row>
    <row r="172" spans="2:13" x14ac:dyDescent="0.25">
      <c r="B172" t="s">
        <v>80</v>
      </c>
      <c r="C172" s="4">
        <v>1904</v>
      </c>
      <c r="D172" s="4">
        <v>184</v>
      </c>
      <c r="E172" s="4">
        <v>7</v>
      </c>
      <c r="F172">
        <v>34</v>
      </c>
      <c r="G172" s="3">
        <v>34</v>
      </c>
      <c r="H172" s="3">
        <v>119</v>
      </c>
      <c r="I172" s="3">
        <v>119</v>
      </c>
      <c r="J172" s="3">
        <v>2023</v>
      </c>
      <c r="K172" s="3">
        <v>218</v>
      </c>
      <c r="L172" s="6">
        <v>6.25E-2</v>
      </c>
      <c r="M172" s="6">
        <v>0.18478260869565216</v>
      </c>
    </row>
    <row r="173" spans="2:13" x14ac:dyDescent="0.25">
      <c r="B173" t="s">
        <v>151</v>
      </c>
      <c r="C173" s="4">
        <v>2295</v>
      </c>
      <c r="D173" s="4">
        <v>240</v>
      </c>
      <c r="E173" s="4">
        <v>20</v>
      </c>
      <c r="F173">
        <v>43</v>
      </c>
      <c r="G173" s="3">
        <v>43</v>
      </c>
      <c r="H173" s="3">
        <v>150.5</v>
      </c>
      <c r="I173" s="3">
        <v>150.5</v>
      </c>
      <c r="J173" s="3">
        <v>2445.5</v>
      </c>
      <c r="K173" s="3">
        <v>283</v>
      </c>
      <c r="L173" s="6">
        <v>6.5577342047930282E-2</v>
      </c>
      <c r="M173" s="6">
        <v>0.17916666666666667</v>
      </c>
    </row>
    <row r="174" spans="2:13" x14ac:dyDescent="0.25">
      <c r="B174" t="s">
        <v>102</v>
      </c>
      <c r="C174" s="4">
        <v>990</v>
      </c>
      <c r="D174" s="4">
        <v>112</v>
      </c>
      <c r="E174" s="4">
        <v>7</v>
      </c>
      <c r="F174">
        <v>20</v>
      </c>
      <c r="G174" s="3">
        <v>20</v>
      </c>
      <c r="H174" s="3">
        <v>70</v>
      </c>
      <c r="I174" s="3">
        <v>70</v>
      </c>
      <c r="J174" s="3">
        <v>1060</v>
      </c>
      <c r="K174" s="3">
        <v>132</v>
      </c>
      <c r="L174" s="6">
        <v>7.0707070707070704E-2</v>
      </c>
      <c r="M174" s="6">
        <v>0.17857142857142858</v>
      </c>
    </row>
    <row r="175" spans="2:13" x14ac:dyDescent="0.25">
      <c r="B175" t="s">
        <v>272</v>
      </c>
      <c r="C175" s="4">
        <v>1304</v>
      </c>
      <c r="D175" s="4">
        <v>112</v>
      </c>
      <c r="E175" s="4">
        <v>9</v>
      </c>
      <c r="F175">
        <v>20</v>
      </c>
      <c r="G175" s="3">
        <v>20</v>
      </c>
      <c r="H175" s="3">
        <v>70</v>
      </c>
      <c r="I175" s="3">
        <v>70</v>
      </c>
      <c r="J175" s="3">
        <v>1374</v>
      </c>
      <c r="K175" s="3">
        <v>132</v>
      </c>
      <c r="L175" s="6">
        <v>5.3680981595092027E-2</v>
      </c>
      <c r="M175" s="6">
        <v>0.17857142857142858</v>
      </c>
    </row>
    <row r="176" spans="2:13" x14ac:dyDescent="0.25">
      <c r="B176" t="s">
        <v>134</v>
      </c>
      <c r="C176" s="4">
        <v>1485</v>
      </c>
      <c r="D176" s="4">
        <v>185</v>
      </c>
      <c r="E176" s="4">
        <v>10</v>
      </c>
      <c r="F176">
        <v>33</v>
      </c>
      <c r="G176" s="3">
        <v>33</v>
      </c>
      <c r="H176" s="3">
        <v>115.5</v>
      </c>
      <c r="I176" s="3">
        <v>115.5</v>
      </c>
      <c r="J176" s="3">
        <v>1600.5</v>
      </c>
      <c r="K176" s="3">
        <v>218</v>
      </c>
      <c r="L176" s="6">
        <v>7.7777777777777779E-2</v>
      </c>
      <c r="M176" s="6">
        <v>0.17837837837837839</v>
      </c>
    </row>
    <row r="177" spans="2:13" x14ac:dyDescent="0.25">
      <c r="B177" t="s">
        <v>195</v>
      </c>
      <c r="C177" s="4">
        <v>10004</v>
      </c>
      <c r="D177" s="4">
        <v>1284</v>
      </c>
      <c r="E177" s="4">
        <v>89</v>
      </c>
      <c r="F177">
        <v>228</v>
      </c>
      <c r="G177" s="3">
        <v>228</v>
      </c>
      <c r="H177" s="3">
        <v>798</v>
      </c>
      <c r="I177" s="3">
        <v>798</v>
      </c>
      <c r="J177" s="3">
        <v>10802</v>
      </c>
      <c r="K177" s="3">
        <v>1512</v>
      </c>
      <c r="L177" s="6">
        <v>7.9768092762894843E-2</v>
      </c>
      <c r="M177" s="6">
        <v>0.17757009345794392</v>
      </c>
    </row>
    <row r="178" spans="2:13" x14ac:dyDescent="0.25">
      <c r="B178" t="s">
        <v>196</v>
      </c>
      <c r="C178" s="4">
        <v>872</v>
      </c>
      <c r="D178" s="4">
        <v>158</v>
      </c>
      <c r="E178" s="4">
        <v>9</v>
      </c>
      <c r="F178">
        <v>28</v>
      </c>
      <c r="G178" s="3">
        <v>28</v>
      </c>
      <c r="H178" s="3">
        <v>98</v>
      </c>
      <c r="I178" s="3">
        <v>98</v>
      </c>
      <c r="J178" s="3">
        <v>970</v>
      </c>
      <c r="K178" s="3">
        <v>186</v>
      </c>
      <c r="L178" s="6">
        <v>0.11238532110091744</v>
      </c>
      <c r="M178" s="6">
        <v>0.17721518987341772</v>
      </c>
    </row>
    <row r="179" spans="2:13" x14ac:dyDescent="0.25">
      <c r="B179" t="s">
        <v>230</v>
      </c>
      <c r="C179" s="4">
        <v>3999</v>
      </c>
      <c r="D179" s="4">
        <v>526</v>
      </c>
      <c r="E179" s="4">
        <v>37</v>
      </c>
      <c r="F179">
        <v>93</v>
      </c>
      <c r="G179" s="3">
        <v>93</v>
      </c>
      <c r="H179" s="3">
        <v>325.5</v>
      </c>
      <c r="I179" s="3">
        <v>325.5</v>
      </c>
      <c r="J179" s="3">
        <v>4324.5</v>
      </c>
      <c r="K179" s="3">
        <v>619</v>
      </c>
      <c r="L179" s="6">
        <v>8.1395348837209308E-2</v>
      </c>
      <c r="M179" s="6">
        <v>0.17680608365019013</v>
      </c>
    </row>
    <row r="180" spans="2:13" x14ac:dyDescent="0.25">
      <c r="B180" t="s">
        <v>237</v>
      </c>
      <c r="C180" s="4">
        <v>1555</v>
      </c>
      <c r="D180" s="4">
        <v>198</v>
      </c>
      <c r="E180" s="4">
        <v>10</v>
      </c>
      <c r="F180">
        <v>35</v>
      </c>
      <c r="G180" s="3">
        <v>35</v>
      </c>
      <c r="H180" s="3">
        <v>122.5</v>
      </c>
      <c r="I180" s="3">
        <v>122.5</v>
      </c>
      <c r="J180" s="3">
        <v>1677.5</v>
      </c>
      <c r="K180" s="3">
        <v>233</v>
      </c>
      <c r="L180" s="6">
        <v>7.8778135048231515E-2</v>
      </c>
      <c r="M180" s="6">
        <v>0.17676767676767677</v>
      </c>
    </row>
    <row r="181" spans="2:13" x14ac:dyDescent="0.25">
      <c r="B181" t="s">
        <v>287</v>
      </c>
      <c r="C181" s="4">
        <v>4590</v>
      </c>
      <c r="D181" s="4">
        <v>442</v>
      </c>
      <c r="E181" s="4">
        <v>24</v>
      </c>
      <c r="F181">
        <v>78</v>
      </c>
      <c r="G181" s="3">
        <v>78</v>
      </c>
      <c r="H181" s="3">
        <v>273</v>
      </c>
      <c r="I181" s="3">
        <v>273</v>
      </c>
      <c r="J181" s="3">
        <v>4863</v>
      </c>
      <c r="K181" s="3">
        <v>520</v>
      </c>
      <c r="L181" s="6">
        <v>5.9477124183006533E-2</v>
      </c>
      <c r="M181" s="6">
        <v>0.17647058823529413</v>
      </c>
    </row>
    <row r="182" spans="2:13" x14ac:dyDescent="0.25">
      <c r="B182" t="s">
        <v>56</v>
      </c>
      <c r="C182" s="4">
        <v>1883</v>
      </c>
      <c r="D182" s="4">
        <v>199</v>
      </c>
      <c r="E182" s="4">
        <v>10</v>
      </c>
      <c r="F182">
        <v>35</v>
      </c>
      <c r="G182" s="3">
        <v>35</v>
      </c>
      <c r="H182" s="3">
        <v>122.5</v>
      </c>
      <c r="I182" s="3">
        <v>122.5</v>
      </c>
      <c r="J182" s="3">
        <v>2005.5</v>
      </c>
      <c r="K182" s="3">
        <v>234</v>
      </c>
      <c r="L182" s="6">
        <v>6.5055762081784388E-2</v>
      </c>
      <c r="M182" s="6">
        <v>0.17587939698492464</v>
      </c>
    </row>
    <row r="183" spans="2:13" x14ac:dyDescent="0.25">
      <c r="B183" t="s">
        <v>1</v>
      </c>
      <c r="C183" s="4">
        <v>980</v>
      </c>
      <c r="D183" s="4">
        <v>127</v>
      </c>
      <c r="E183" s="4">
        <v>10</v>
      </c>
      <c r="F183">
        <v>22</v>
      </c>
      <c r="G183" s="3">
        <v>22</v>
      </c>
      <c r="H183" s="3">
        <v>77</v>
      </c>
      <c r="I183" s="3">
        <v>77</v>
      </c>
      <c r="J183" s="3">
        <v>1057</v>
      </c>
      <c r="K183" s="3">
        <v>149</v>
      </c>
      <c r="L183" s="6">
        <v>7.857142857142857E-2</v>
      </c>
      <c r="M183" s="6">
        <v>0.17322834645669291</v>
      </c>
    </row>
    <row r="184" spans="2:13" x14ac:dyDescent="0.25">
      <c r="B184" t="s">
        <v>177</v>
      </c>
      <c r="C184" s="4">
        <v>1500</v>
      </c>
      <c r="D184" s="4">
        <v>105</v>
      </c>
      <c r="E184" s="4">
        <v>8</v>
      </c>
      <c r="F184">
        <v>18</v>
      </c>
      <c r="G184" s="3">
        <v>18</v>
      </c>
      <c r="H184" s="3">
        <v>63</v>
      </c>
      <c r="I184" s="3">
        <v>63</v>
      </c>
      <c r="J184" s="3">
        <v>1563</v>
      </c>
      <c r="K184" s="3">
        <v>123</v>
      </c>
      <c r="L184" s="6">
        <v>4.2000000000000003E-2</v>
      </c>
      <c r="M184" s="6">
        <v>0.17142857142857143</v>
      </c>
    </row>
    <row r="185" spans="2:13" x14ac:dyDescent="0.25">
      <c r="B185" t="s">
        <v>126</v>
      </c>
      <c r="C185" s="4">
        <v>956</v>
      </c>
      <c r="D185" s="4">
        <v>94</v>
      </c>
      <c r="E185" s="4">
        <v>6</v>
      </c>
      <c r="F185">
        <v>16</v>
      </c>
      <c r="G185" s="3">
        <v>16</v>
      </c>
      <c r="H185" s="3">
        <v>56</v>
      </c>
      <c r="I185" s="3">
        <v>56</v>
      </c>
      <c r="J185" s="3">
        <v>1012</v>
      </c>
      <c r="K185" s="3">
        <v>110</v>
      </c>
      <c r="L185" s="6">
        <v>5.8577405857740586E-2</v>
      </c>
      <c r="M185" s="6">
        <v>0.1702127659574468</v>
      </c>
    </row>
    <row r="186" spans="2:13" x14ac:dyDescent="0.25">
      <c r="B186" t="s">
        <v>180</v>
      </c>
      <c r="C186" s="4">
        <v>7810</v>
      </c>
      <c r="D186" s="4">
        <v>1118</v>
      </c>
      <c r="E186" s="4">
        <v>57</v>
      </c>
      <c r="F186">
        <v>187</v>
      </c>
      <c r="G186" s="3">
        <v>187</v>
      </c>
      <c r="H186" s="3">
        <v>654.5</v>
      </c>
      <c r="I186" s="3">
        <v>654.5</v>
      </c>
      <c r="J186" s="3">
        <v>8464.5</v>
      </c>
      <c r="K186" s="3">
        <v>1305</v>
      </c>
      <c r="L186" s="6">
        <v>8.380281690140845E-2</v>
      </c>
      <c r="M186" s="6">
        <v>0.167262969588551</v>
      </c>
    </row>
    <row r="187" spans="2:13" x14ac:dyDescent="0.25">
      <c r="B187" t="s">
        <v>210</v>
      </c>
      <c r="C187" s="4">
        <v>2249</v>
      </c>
      <c r="D187" s="4">
        <v>293</v>
      </c>
      <c r="E187" s="4">
        <v>14</v>
      </c>
      <c r="F187">
        <v>49</v>
      </c>
      <c r="G187" s="3">
        <v>49</v>
      </c>
      <c r="H187" s="3">
        <v>171.5</v>
      </c>
      <c r="I187" s="3">
        <v>171.5</v>
      </c>
      <c r="J187" s="3">
        <v>2420.5</v>
      </c>
      <c r="K187" s="3">
        <v>342</v>
      </c>
      <c r="L187" s="6">
        <v>7.6256113828368166E-2</v>
      </c>
      <c r="M187" s="6">
        <v>0.16723549488054607</v>
      </c>
    </row>
    <row r="188" spans="2:13" x14ac:dyDescent="0.25">
      <c r="B188" t="s">
        <v>5</v>
      </c>
      <c r="C188" s="4">
        <v>4804</v>
      </c>
      <c r="D188" s="4">
        <v>425</v>
      </c>
      <c r="E188" s="4">
        <v>22</v>
      </c>
      <c r="F188">
        <v>70</v>
      </c>
      <c r="G188" s="3">
        <v>70</v>
      </c>
      <c r="H188" s="3">
        <v>245</v>
      </c>
      <c r="I188" s="3">
        <v>245</v>
      </c>
      <c r="J188" s="3">
        <v>5049</v>
      </c>
      <c r="K188" s="3">
        <v>495</v>
      </c>
      <c r="L188" s="6">
        <v>5.0999167360532886E-2</v>
      </c>
      <c r="M188" s="6">
        <v>0.16470588235294117</v>
      </c>
    </row>
    <row r="189" spans="2:13" x14ac:dyDescent="0.25">
      <c r="B189" t="s">
        <v>211</v>
      </c>
      <c r="C189" s="4">
        <v>941</v>
      </c>
      <c r="D189" s="4">
        <v>122</v>
      </c>
      <c r="E189" s="4">
        <v>7</v>
      </c>
      <c r="F189">
        <v>20</v>
      </c>
      <c r="G189" s="3">
        <v>20</v>
      </c>
      <c r="H189" s="3">
        <v>70</v>
      </c>
      <c r="I189" s="3">
        <v>70</v>
      </c>
      <c r="J189" s="3">
        <v>1011</v>
      </c>
      <c r="K189" s="3">
        <v>142</v>
      </c>
      <c r="L189" s="6">
        <v>7.4388947927736454E-2</v>
      </c>
      <c r="M189" s="6">
        <v>0.16393442622950818</v>
      </c>
    </row>
    <row r="190" spans="2:13" x14ac:dyDescent="0.25">
      <c r="B190" t="s">
        <v>170</v>
      </c>
      <c r="C190" s="4">
        <v>2066</v>
      </c>
      <c r="D190" s="4">
        <v>282</v>
      </c>
      <c r="E190" s="4">
        <v>12</v>
      </c>
      <c r="F190">
        <v>46</v>
      </c>
      <c r="G190" s="3">
        <v>46</v>
      </c>
      <c r="H190" s="3">
        <v>161</v>
      </c>
      <c r="I190" s="3">
        <v>161</v>
      </c>
      <c r="J190" s="3">
        <v>2227</v>
      </c>
      <c r="K190" s="3">
        <v>328</v>
      </c>
      <c r="L190" s="6">
        <v>7.7928363988383348E-2</v>
      </c>
      <c r="M190" s="6">
        <v>0.16312056737588654</v>
      </c>
    </row>
    <row r="191" spans="2:13" x14ac:dyDescent="0.25">
      <c r="B191" t="s">
        <v>110</v>
      </c>
      <c r="C191" s="4">
        <v>2855</v>
      </c>
      <c r="D191" s="4">
        <v>323</v>
      </c>
      <c r="E191" s="4">
        <v>19</v>
      </c>
      <c r="F191">
        <v>52</v>
      </c>
      <c r="G191" s="3">
        <v>52</v>
      </c>
      <c r="H191" s="3">
        <v>182</v>
      </c>
      <c r="I191" s="3">
        <v>182</v>
      </c>
      <c r="J191" s="3">
        <v>3037</v>
      </c>
      <c r="K191" s="3">
        <v>375</v>
      </c>
      <c r="L191" s="6">
        <v>6.3747810858143614E-2</v>
      </c>
      <c r="M191" s="6">
        <v>0.1609907120743034</v>
      </c>
    </row>
    <row r="192" spans="2:13" x14ac:dyDescent="0.25">
      <c r="B192" t="s">
        <v>79</v>
      </c>
      <c r="C192" s="4">
        <v>453</v>
      </c>
      <c r="D192" s="4">
        <v>63</v>
      </c>
      <c r="E192" s="4">
        <v>4</v>
      </c>
      <c r="F192">
        <v>10</v>
      </c>
      <c r="G192" s="3">
        <v>10</v>
      </c>
      <c r="H192" s="3">
        <v>35</v>
      </c>
      <c r="I192" s="3">
        <v>35</v>
      </c>
      <c r="J192" s="3">
        <v>488</v>
      </c>
      <c r="K192" s="3">
        <v>73</v>
      </c>
      <c r="L192" s="6">
        <v>7.7262693156732898E-2</v>
      </c>
      <c r="M192" s="6">
        <v>0.15873015873015872</v>
      </c>
    </row>
    <row r="193" spans="2:13" x14ac:dyDescent="0.25">
      <c r="B193" t="s">
        <v>125</v>
      </c>
      <c r="C193" s="4">
        <v>4947</v>
      </c>
      <c r="D193" s="4">
        <v>618</v>
      </c>
      <c r="E193" s="4">
        <v>36</v>
      </c>
      <c r="F193">
        <v>97</v>
      </c>
      <c r="G193" s="3">
        <v>97</v>
      </c>
      <c r="H193" s="3">
        <v>339.5</v>
      </c>
      <c r="I193" s="3">
        <v>339.5</v>
      </c>
      <c r="J193" s="3">
        <v>5286.5</v>
      </c>
      <c r="K193" s="3">
        <v>715</v>
      </c>
      <c r="L193" s="6">
        <v>6.8627450980392163E-2</v>
      </c>
      <c r="M193" s="6">
        <v>0.15695792880258899</v>
      </c>
    </row>
    <row r="194" spans="2:13" x14ac:dyDescent="0.25">
      <c r="B194" t="s">
        <v>288</v>
      </c>
      <c r="C194" s="4">
        <v>651</v>
      </c>
      <c r="D194" s="4">
        <v>102</v>
      </c>
      <c r="E194" s="4">
        <v>7</v>
      </c>
      <c r="F194">
        <v>16</v>
      </c>
      <c r="G194" s="3">
        <v>16</v>
      </c>
      <c r="H194" s="3">
        <v>56</v>
      </c>
      <c r="I194" s="3">
        <v>56</v>
      </c>
      <c r="J194" s="3">
        <v>707</v>
      </c>
      <c r="K194" s="3">
        <v>118</v>
      </c>
      <c r="L194" s="6">
        <v>8.6021505376344093E-2</v>
      </c>
      <c r="M194" s="6">
        <v>0.15686274509803921</v>
      </c>
    </row>
    <row r="195" spans="2:13" x14ac:dyDescent="0.25">
      <c r="B195" t="s">
        <v>112</v>
      </c>
      <c r="C195" s="4">
        <v>603</v>
      </c>
      <c r="D195" s="4">
        <v>64</v>
      </c>
      <c r="E195" s="4">
        <v>3</v>
      </c>
      <c r="F195">
        <v>10</v>
      </c>
      <c r="G195" s="3">
        <v>10</v>
      </c>
      <c r="H195" s="3">
        <v>35</v>
      </c>
      <c r="I195" s="3">
        <v>35</v>
      </c>
      <c r="J195" s="3">
        <v>638</v>
      </c>
      <c r="K195" s="3">
        <v>74</v>
      </c>
      <c r="L195" s="6">
        <v>5.8043117744610281E-2</v>
      </c>
      <c r="M195" s="6">
        <v>0.15625</v>
      </c>
    </row>
    <row r="196" spans="2:13" x14ac:dyDescent="0.25">
      <c r="B196" t="s">
        <v>216</v>
      </c>
      <c r="C196" s="4">
        <v>786</v>
      </c>
      <c r="D196" s="4">
        <v>109</v>
      </c>
      <c r="E196" s="4">
        <v>8</v>
      </c>
      <c r="F196">
        <v>17</v>
      </c>
      <c r="G196" s="3">
        <v>17</v>
      </c>
      <c r="H196" s="3">
        <v>59.5</v>
      </c>
      <c r="I196" s="3">
        <v>59.5</v>
      </c>
      <c r="J196" s="3">
        <v>845.5</v>
      </c>
      <c r="K196" s="3">
        <v>126</v>
      </c>
      <c r="L196" s="6">
        <v>7.5699745547073788E-2</v>
      </c>
      <c r="M196" s="6">
        <v>0.15596330275229359</v>
      </c>
    </row>
    <row r="197" spans="2:13" x14ac:dyDescent="0.25">
      <c r="B197" t="s">
        <v>14</v>
      </c>
      <c r="C197" s="4">
        <v>3116</v>
      </c>
      <c r="D197" s="4">
        <v>450</v>
      </c>
      <c r="E197" s="4">
        <v>13</v>
      </c>
      <c r="F197">
        <v>70</v>
      </c>
      <c r="G197" s="3">
        <v>70</v>
      </c>
      <c r="H197" s="3">
        <v>245</v>
      </c>
      <c r="I197" s="3">
        <v>245</v>
      </c>
      <c r="J197" s="3">
        <v>3361</v>
      </c>
      <c r="K197" s="3">
        <v>520</v>
      </c>
      <c r="L197" s="6">
        <v>7.8626444159178438E-2</v>
      </c>
      <c r="M197" s="6">
        <v>0.15555555555555556</v>
      </c>
    </row>
    <row r="198" spans="2:13" x14ac:dyDescent="0.25">
      <c r="B198" t="s">
        <v>128</v>
      </c>
      <c r="C198" s="4">
        <v>1376</v>
      </c>
      <c r="D198" s="4">
        <v>149</v>
      </c>
      <c r="E198" s="4">
        <v>6</v>
      </c>
      <c r="F198">
        <v>23</v>
      </c>
      <c r="G198" s="3">
        <v>23</v>
      </c>
      <c r="H198" s="3">
        <v>80.5</v>
      </c>
      <c r="I198" s="3">
        <v>80.5</v>
      </c>
      <c r="J198" s="3">
        <v>1456.5</v>
      </c>
      <c r="K198" s="3">
        <v>172</v>
      </c>
      <c r="L198" s="6">
        <v>5.8502906976744186E-2</v>
      </c>
      <c r="M198" s="6">
        <v>0.15436241610738255</v>
      </c>
    </row>
    <row r="199" spans="2:13" x14ac:dyDescent="0.25">
      <c r="B199" t="s">
        <v>38</v>
      </c>
      <c r="C199" s="4">
        <v>4713</v>
      </c>
      <c r="D199" s="4">
        <v>323</v>
      </c>
      <c r="E199" s="4">
        <v>12</v>
      </c>
      <c r="F199">
        <v>49</v>
      </c>
      <c r="G199" s="3">
        <v>49</v>
      </c>
      <c r="H199" s="3">
        <v>171.5</v>
      </c>
      <c r="I199" s="3">
        <v>171.5</v>
      </c>
      <c r="J199" s="3">
        <v>4884.5</v>
      </c>
      <c r="K199" s="3">
        <v>372</v>
      </c>
      <c r="L199" s="6">
        <v>3.6388712072989604E-2</v>
      </c>
      <c r="M199" s="6">
        <v>0.15170278637770898</v>
      </c>
    </row>
    <row r="200" spans="2:13" x14ac:dyDescent="0.25">
      <c r="B200" t="s">
        <v>232</v>
      </c>
      <c r="C200" s="4">
        <v>5691</v>
      </c>
      <c r="D200" s="4">
        <v>690</v>
      </c>
      <c r="E200" s="4">
        <v>37</v>
      </c>
      <c r="F200">
        <v>104</v>
      </c>
      <c r="G200" s="3">
        <v>104</v>
      </c>
      <c r="H200" s="3">
        <v>364</v>
      </c>
      <c r="I200" s="3">
        <v>364</v>
      </c>
      <c r="J200" s="3">
        <v>6055</v>
      </c>
      <c r="K200" s="3">
        <v>794</v>
      </c>
      <c r="L200" s="6">
        <v>6.3960639606396058E-2</v>
      </c>
      <c r="M200" s="6">
        <v>0.15072463768115943</v>
      </c>
    </row>
    <row r="201" spans="2:13" x14ac:dyDescent="0.25">
      <c r="B201" t="s">
        <v>62</v>
      </c>
      <c r="C201" s="4">
        <v>828</v>
      </c>
      <c r="D201" s="4">
        <v>93</v>
      </c>
      <c r="E201" s="4">
        <v>4</v>
      </c>
      <c r="F201">
        <v>14</v>
      </c>
      <c r="G201" s="3">
        <v>14</v>
      </c>
      <c r="H201" s="3">
        <v>49</v>
      </c>
      <c r="I201" s="3">
        <v>49</v>
      </c>
      <c r="J201" s="3">
        <v>877</v>
      </c>
      <c r="K201" s="3">
        <v>107</v>
      </c>
      <c r="L201" s="6">
        <v>5.9178743961352656E-2</v>
      </c>
      <c r="M201" s="6">
        <v>0.15053763440860216</v>
      </c>
    </row>
    <row r="202" spans="2:13" x14ac:dyDescent="0.25">
      <c r="B202" t="s">
        <v>285</v>
      </c>
      <c r="C202" s="4">
        <v>2973</v>
      </c>
      <c r="D202" s="4">
        <v>243</v>
      </c>
      <c r="E202" s="4">
        <v>9</v>
      </c>
      <c r="F202">
        <v>36</v>
      </c>
      <c r="G202" s="3">
        <v>36</v>
      </c>
      <c r="H202" s="3">
        <v>126</v>
      </c>
      <c r="I202" s="3">
        <v>126</v>
      </c>
      <c r="J202" s="3">
        <v>3099</v>
      </c>
      <c r="K202" s="3">
        <v>279</v>
      </c>
      <c r="L202" s="6">
        <v>4.238143289606458E-2</v>
      </c>
      <c r="M202" s="6">
        <v>0.14814814814814814</v>
      </c>
    </row>
    <row r="203" spans="2:13" x14ac:dyDescent="0.25">
      <c r="B203" t="s">
        <v>47</v>
      </c>
      <c r="C203" s="4">
        <v>4873</v>
      </c>
      <c r="D203" s="4">
        <v>770</v>
      </c>
      <c r="E203" s="4">
        <v>33</v>
      </c>
      <c r="F203">
        <v>114</v>
      </c>
      <c r="G203" s="3">
        <v>114</v>
      </c>
      <c r="H203" s="3">
        <v>399</v>
      </c>
      <c r="I203" s="3">
        <v>399</v>
      </c>
      <c r="J203" s="3">
        <v>5272</v>
      </c>
      <c r="K203" s="3">
        <v>884</v>
      </c>
      <c r="L203" s="6">
        <v>8.1879745536630411E-2</v>
      </c>
      <c r="M203" s="6">
        <v>0.14805194805194805</v>
      </c>
    </row>
    <row r="204" spans="2:13" x14ac:dyDescent="0.25">
      <c r="B204" t="s">
        <v>225</v>
      </c>
      <c r="C204" s="4">
        <v>4381</v>
      </c>
      <c r="D204" s="4">
        <v>616</v>
      </c>
      <c r="E204" s="4">
        <v>32</v>
      </c>
      <c r="F204">
        <v>90</v>
      </c>
      <c r="G204" s="3">
        <v>90</v>
      </c>
      <c r="H204" s="3">
        <v>315</v>
      </c>
      <c r="I204" s="3">
        <v>315</v>
      </c>
      <c r="J204" s="3">
        <v>4696</v>
      </c>
      <c r="K204" s="3">
        <v>706</v>
      </c>
      <c r="L204" s="6">
        <v>7.1901392376169826E-2</v>
      </c>
      <c r="M204" s="6">
        <v>0.1461038961038961</v>
      </c>
    </row>
    <row r="205" spans="2:13" x14ac:dyDescent="0.25">
      <c r="B205" t="s">
        <v>150</v>
      </c>
      <c r="C205" s="4">
        <v>1174</v>
      </c>
      <c r="D205" s="4">
        <v>55</v>
      </c>
      <c r="E205" s="4">
        <v>2</v>
      </c>
      <c r="F205">
        <v>8</v>
      </c>
      <c r="G205" s="3">
        <v>8</v>
      </c>
      <c r="H205" s="3">
        <v>28</v>
      </c>
      <c r="I205" s="3">
        <v>28</v>
      </c>
      <c r="J205" s="3">
        <v>1202</v>
      </c>
      <c r="K205" s="3">
        <v>63</v>
      </c>
      <c r="L205" s="6">
        <v>2.385008517887564E-2</v>
      </c>
      <c r="M205" s="6">
        <v>0.14545454545454545</v>
      </c>
    </row>
    <row r="206" spans="2:13" x14ac:dyDescent="0.25">
      <c r="B206" t="s">
        <v>52</v>
      </c>
      <c r="C206" s="4">
        <v>3808</v>
      </c>
      <c r="D206" s="4">
        <v>567</v>
      </c>
      <c r="E206" s="4">
        <v>22</v>
      </c>
      <c r="F206">
        <v>82</v>
      </c>
      <c r="G206" s="3">
        <v>82</v>
      </c>
      <c r="H206" s="3">
        <v>287</v>
      </c>
      <c r="I206" s="3">
        <v>287</v>
      </c>
      <c r="J206" s="3">
        <v>4095</v>
      </c>
      <c r="K206" s="3">
        <v>649</v>
      </c>
      <c r="L206" s="6">
        <v>7.5367647058823525E-2</v>
      </c>
      <c r="M206" s="6">
        <v>0.14462081128747795</v>
      </c>
    </row>
    <row r="207" spans="2:13" x14ac:dyDescent="0.25">
      <c r="B207" t="s">
        <v>49</v>
      </c>
      <c r="C207" s="4">
        <v>1928</v>
      </c>
      <c r="D207" s="4">
        <v>247</v>
      </c>
      <c r="E207" s="4">
        <v>10</v>
      </c>
      <c r="F207">
        <v>35</v>
      </c>
      <c r="G207" s="3">
        <v>35</v>
      </c>
      <c r="H207" s="3">
        <v>122.5</v>
      </c>
      <c r="I207" s="3">
        <v>122.5</v>
      </c>
      <c r="J207" s="3">
        <v>2050.5</v>
      </c>
      <c r="K207" s="3">
        <v>282</v>
      </c>
      <c r="L207" s="6">
        <v>6.3537344398340245E-2</v>
      </c>
      <c r="M207" s="6">
        <v>0.1417004048582996</v>
      </c>
    </row>
    <row r="208" spans="2:13" x14ac:dyDescent="0.25">
      <c r="B208" t="s">
        <v>82</v>
      </c>
      <c r="C208" s="4">
        <v>2032</v>
      </c>
      <c r="D208" s="4">
        <v>332</v>
      </c>
      <c r="E208" s="4">
        <v>12</v>
      </c>
      <c r="F208">
        <v>47</v>
      </c>
      <c r="G208" s="3">
        <v>47</v>
      </c>
      <c r="H208" s="3">
        <v>164.5</v>
      </c>
      <c r="I208" s="3">
        <v>164.5</v>
      </c>
      <c r="J208" s="3">
        <v>2196.5</v>
      </c>
      <c r="K208" s="3">
        <v>379</v>
      </c>
      <c r="L208" s="6">
        <v>8.0954724409448814E-2</v>
      </c>
      <c r="M208" s="6">
        <v>0.14156626506024098</v>
      </c>
    </row>
    <row r="209" spans="2:13" x14ac:dyDescent="0.25">
      <c r="B209" t="s">
        <v>206</v>
      </c>
      <c r="C209" s="4">
        <v>8133</v>
      </c>
      <c r="D209" s="4">
        <v>1079</v>
      </c>
      <c r="E209" s="4">
        <v>47</v>
      </c>
      <c r="F209">
        <v>152</v>
      </c>
      <c r="G209" s="3">
        <v>152</v>
      </c>
      <c r="H209" s="3">
        <v>532</v>
      </c>
      <c r="I209" s="3">
        <v>532</v>
      </c>
      <c r="J209" s="3">
        <v>8665</v>
      </c>
      <c r="K209" s="3">
        <v>1231</v>
      </c>
      <c r="L209" s="6">
        <v>6.5412516906430587E-2</v>
      </c>
      <c r="M209" s="6">
        <v>0.14087117701575533</v>
      </c>
    </row>
    <row r="210" spans="2:13" x14ac:dyDescent="0.25">
      <c r="B210" t="s">
        <v>77</v>
      </c>
      <c r="C210" s="4">
        <v>1239</v>
      </c>
      <c r="D210" s="4">
        <v>142</v>
      </c>
      <c r="E210" s="4">
        <v>6</v>
      </c>
      <c r="F210">
        <v>20</v>
      </c>
      <c r="G210" s="3">
        <v>20</v>
      </c>
      <c r="H210" s="3">
        <v>70</v>
      </c>
      <c r="I210" s="3">
        <v>70</v>
      </c>
      <c r="J210" s="3">
        <v>1309</v>
      </c>
      <c r="K210" s="3">
        <v>162</v>
      </c>
      <c r="L210" s="6">
        <v>5.6497175141242938E-2</v>
      </c>
      <c r="M210" s="6">
        <v>0.14084507042253522</v>
      </c>
    </row>
    <row r="211" spans="2:13" x14ac:dyDescent="0.25">
      <c r="B211" t="s">
        <v>24</v>
      </c>
      <c r="C211" s="4">
        <v>908</v>
      </c>
      <c r="D211" s="4">
        <v>114</v>
      </c>
      <c r="E211" s="4">
        <v>5</v>
      </c>
      <c r="F211">
        <v>16</v>
      </c>
      <c r="G211" s="3">
        <v>16</v>
      </c>
      <c r="H211" s="3">
        <v>56</v>
      </c>
      <c r="I211" s="3">
        <v>56</v>
      </c>
      <c r="J211" s="3">
        <v>964</v>
      </c>
      <c r="K211" s="3">
        <v>130</v>
      </c>
      <c r="L211" s="6">
        <v>6.1674008810572688E-2</v>
      </c>
      <c r="M211" s="6">
        <v>0.14035087719298245</v>
      </c>
    </row>
    <row r="212" spans="2:13" x14ac:dyDescent="0.25">
      <c r="B212" t="s">
        <v>100</v>
      </c>
      <c r="C212" s="4">
        <v>937</v>
      </c>
      <c r="D212" s="4">
        <v>50</v>
      </c>
      <c r="E212" s="4">
        <v>2</v>
      </c>
      <c r="F212">
        <v>7</v>
      </c>
      <c r="G212" s="3">
        <v>7</v>
      </c>
      <c r="H212" s="3">
        <v>24.5</v>
      </c>
      <c r="I212" s="3">
        <v>24.5</v>
      </c>
      <c r="J212" s="3">
        <v>961.5</v>
      </c>
      <c r="K212" s="3">
        <v>57</v>
      </c>
      <c r="L212" s="6">
        <v>2.6147278548559232E-2</v>
      </c>
      <c r="M212" s="6">
        <v>0.14000000000000001</v>
      </c>
    </row>
    <row r="213" spans="2:13" x14ac:dyDescent="0.25">
      <c r="B213" t="s">
        <v>75</v>
      </c>
      <c r="C213" s="4">
        <v>9897</v>
      </c>
      <c r="D213" s="4">
        <v>928</v>
      </c>
      <c r="E213" s="4">
        <v>33</v>
      </c>
      <c r="F213">
        <v>128</v>
      </c>
      <c r="G213" s="3">
        <v>128</v>
      </c>
      <c r="H213" s="3">
        <v>448</v>
      </c>
      <c r="I213" s="3">
        <v>448</v>
      </c>
      <c r="J213" s="3">
        <v>10345</v>
      </c>
      <c r="K213" s="3">
        <v>1056</v>
      </c>
      <c r="L213" s="6">
        <v>4.5266242295645145E-2</v>
      </c>
      <c r="M213" s="6">
        <v>0.13793103448275862</v>
      </c>
    </row>
    <row r="214" spans="2:13" x14ac:dyDescent="0.25">
      <c r="B214" t="s">
        <v>294</v>
      </c>
      <c r="C214" s="4">
        <v>369</v>
      </c>
      <c r="D214" s="4">
        <v>58</v>
      </c>
      <c r="E214" s="4">
        <v>3</v>
      </c>
      <c r="F214">
        <v>8</v>
      </c>
      <c r="G214" s="3">
        <v>8</v>
      </c>
      <c r="H214" s="3">
        <v>28</v>
      </c>
      <c r="I214" s="3">
        <v>28</v>
      </c>
      <c r="J214" s="3">
        <v>397</v>
      </c>
      <c r="K214" s="3">
        <v>66</v>
      </c>
      <c r="L214" s="6">
        <v>7.5880758807588072E-2</v>
      </c>
      <c r="M214" s="6">
        <v>0.13793103448275862</v>
      </c>
    </row>
    <row r="215" spans="2:13" x14ac:dyDescent="0.25">
      <c r="B215" t="s">
        <v>28</v>
      </c>
      <c r="C215" s="4">
        <v>970</v>
      </c>
      <c r="D215" s="4">
        <v>80</v>
      </c>
      <c r="E215" s="4">
        <v>4</v>
      </c>
      <c r="F215">
        <v>11</v>
      </c>
      <c r="G215" s="3">
        <v>11</v>
      </c>
      <c r="H215" s="3">
        <v>38.5</v>
      </c>
      <c r="I215" s="3">
        <v>38.5</v>
      </c>
      <c r="J215" s="3">
        <v>1008.5</v>
      </c>
      <c r="K215" s="3">
        <v>91</v>
      </c>
      <c r="L215" s="6">
        <v>3.9690721649484534E-2</v>
      </c>
      <c r="M215" s="6">
        <v>0.13750000000000001</v>
      </c>
    </row>
    <row r="216" spans="2:13" x14ac:dyDescent="0.25">
      <c r="B216" t="s">
        <v>190</v>
      </c>
      <c r="C216" s="4">
        <v>750</v>
      </c>
      <c r="D216" s="4">
        <v>110</v>
      </c>
      <c r="E216" s="4">
        <v>5</v>
      </c>
      <c r="F216">
        <v>15</v>
      </c>
      <c r="G216" s="3">
        <v>15</v>
      </c>
      <c r="H216" s="3">
        <v>52.5</v>
      </c>
      <c r="I216" s="3">
        <v>52.5</v>
      </c>
      <c r="J216" s="3">
        <v>802.5</v>
      </c>
      <c r="K216" s="3">
        <v>125</v>
      </c>
      <c r="L216" s="6">
        <v>7.0000000000000007E-2</v>
      </c>
      <c r="M216" s="6">
        <v>0.13636363636363635</v>
      </c>
    </row>
    <row r="217" spans="2:13" x14ac:dyDescent="0.25">
      <c r="B217" t="s">
        <v>99</v>
      </c>
      <c r="C217" s="4">
        <v>2440</v>
      </c>
      <c r="D217" s="4">
        <v>236</v>
      </c>
      <c r="E217" s="4">
        <v>11</v>
      </c>
      <c r="F217">
        <v>32</v>
      </c>
      <c r="G217" s="3">
        <v>32</v>
      </c>
      <c r="H217" s="3">
        <v>112</v>
      </c>
      <c r="I217" s="3">
        <v>112</v>
      </c>
      <c r="J217" s="3">
        <v>2552</v>
      </c>
      <c r="K217" s="3">
        <v>268</v>
      </c>
      <c r="L217" s="6">
        <v>4.5901639344262293E-2</v>
      </c>
      <c r="M217" s="6">
        <v>0.13559322033898305</v>
      </c>
    </row>
    <row r="218" spans="2:13" x14ac:dyDescent="0.25">
      <c r="B218" t="s">
        <v>217</v>
      </c>
      <c r="C218" s="4">
        <v>1886</v>
      </c>
      <c r="D218" s="4">
        <v>406</v>
      </c>
      <c r="E218" s="4">
        <v>23</v>
      </c>
      <c r="F218">
        <v>55</v>
      </c>
      <c r="G218" s="3">
        <v>55</v>
      </c>
      <c r="H218" s="3">
        <v>192.5</v>
      </c>
      <c r="I218" s="3">
        <v>192.5</v>
      </c>
      <c r="J218" s="3">
        <v>2078.5</v>
      </c>
      <c r="K218" s="3">
        <v>461</v>
      </c>
      <c r="L218" s="6">
        <v>0.10206786850477201</v>
      </c>
      <c r="M218" s="6">
        <v>0.1354679802955665</v>
      </c>
    </row>
    <row r="219" spans="2:13" x14ac:dyDescent="0.25">
      <c r="B219" t="s">
        <v>144</v>
      </c>
      <c r="C219" s="4">
        <v>5045</v>
      </c>
      <c r="D219" s="4">
        <v>579</v>
      </c>
      <c r="E219" s="4">
        <v>14</v>
      </c>
      <c r="F219">
        <v>78</v>
      </c>
      <c r="G219" s="3">
        <v>78</v>
      </c>
      <c r="H219" s="3">
        <v>273</v>
      </c>
      <c r="I219" s="3">
        <v>273</v>
      </c>
      <c r="J219" s="3">
        <v>5318</v>
      </c>
      <c r="K219" s="3">
        <v>657</v>
      </c>
      <c r="L219" s="6">
        <v>5.4112983151635284E-2</v>
      </c>
      <c r="M219" s="6">
        <v>0.13471502590673576</v>
      </c>
    </row>
    <row r="220" spans="2:13" x14ac:dyDescent="0.25">
      <c r="B220" t="s">
        <v>203</v>
      </c>
      <c r="C220" s="4">
        <v>1725</v>
      </c>
      <c r="D220" s="4">
        <v>156</v>
      </c>
      <c r="E220" s="4">
        <v>6</v>
      </c>
      <c r="F220">
        <v>21</v>
      </c>
      <c r="G220" s="3">
        <v>21</v>
      </c>
      <c r="H220" s="3">
        <v>73.5</v>
      </c>
      <c r="I220" s="3">
        <v>73.5</v>
      </c>
      <c r="J220" s="3">
        <v>1798.5</v>
      </c>
      <c r="K220" s="3">
        <v>177</v>
      </c>
      <c r="L220" s="6">
        <v>4.2608695652173914E-2</v>
      </c>
      <c r="M220" s="6">
        <v>0.13461538461538461</v>
      </c>
    </row>
    <row r="221" spans="2:13" x14ac:dyDescent="0.25">
      <c r="B221" t="s">
        <v>2</v>
      </c>
      <c r="C221" s="4">
        <v>1358</v>
      </c>
      <c r="D221" s="4">
        <v>186</v>
      </c>
      <c r="E221" s="4">
        <v>8</v>
      </c>
      <c r="F221">
        <v>25</v>
      </c>
      <c r="G221" s="3">
        <v>25</v>
      </c>
      <c r="H221" s="3">
        <v>87.5</v>
      </c>
      <c r="I221" s="3">
        <v>87.5</v>
      </c>
      <c r="J221" s="3">
        <v>1445.5</v>
      </c>
      <c r="K221" s="3">
        <v>211</v>
      </c>
      <c r="L221" s="6">
        <v>6.4432989690721643E-2</v>
      </c>
      <c r="M221" s="6">
        <v>0.13440860215053763</v>
      </c>
    </row>
    <row r="222" spans="2:13" x14ac:dyDescent="0.25">
      <c r="B222" t="s">
        <v>208</v>
      </c>
      <c r="C222" s="4">
        <v>2524</v>
      </c>
      <c r="D222" s="4">
        <v>209</v>
      </c>
      <c r="E222" s="4">
        <v>11</v>
      </c>
      <c r="F222">
        <v>28</v>
      </c>
      <c r="G222" s="3">
        <v>28</v>
      </c>
      <c r="H222" s="3">
        <v>98</v>
      </c>
      <c r="I222" s="3">
        <v>98</v>
      </c>
      <c r="J222" s="3">
        <v>2622</v>
      </c>
      <c r="K222" s="3">
        <v>237</v>
      </c>
      <c r="L222" s="6">
        <v>3.8827258320126783E-2</v>
      </c>
      <c r="M222" s="6">
        <v>0.13397129186602871</v>
      </c>
    </row>
    <row r="223" spans="2:13" x14ac:dyDescent="0.25">
      <c r="B223" t="s">
        <v>270</v>
      </c>
      <c r="C223" s="4">
        <v>656</v>
      </c>
      <c r="D223" s="4">
        <v>90</v>
      </c>
      <c r="E223" s="4">
        <v>4</v>
      </c>
      <c r="F223">
        <v>12</v>
      </c>
      <c r="G223" s="3">
        <v>12</v>
      </c>
      <c r="H223" s="3">
        <v>42</v>
      </c>
      <c r="I223" s="3">
        <v>42</v>
      </c>
      <c r="J223" s="3">
        <v>698</v>
      </c>
      <c r="K223" s="3">
        <v>102</v>
      </c>
      <c r="L223" s="6">
        <v>6.402439024390244E-2</v>
      </c>
      <c r="M223" s="6">
        <v>0.13333333333333333</v>
      </c>
    </row>
    <row r="224" spans="2:13" x14ac:dyDescent="0.25">
      <c r="B224" t="s">
        <v>67</v>
      </c>
      <c r="C224" s="4">
        <v>1439</v>
      </c>
      <c r="D224" s="4">
        <v>188</v>
      </c>
      <c r="E224" s="4">
        <v>4</v>
      </c>
      <c r="F224">
        <v>25</v>
      </c>
      <c r="G224" s="3">
        <v>25</v>
      </c>
      <c r="H224" s="3">
        <v>87.5</v>
      </c>
      <c r="I224" s="3">
        <v>87.5</v>
      </c>
      <c r="J224" s="3">
        <v>1526.5</v>
      </c>
      <c r="K224" s="3">
        <v>213</v>
      </c>
      <c r="L224" s="6">
        <v>6.0806115357887422E-2</v>
      </c>
      <c r="M224" s="6">
        <v>0.13297872340425532</v>
      </c>
    </row>
    <row r="225" spans="2:13" x14ac:dyDescent="0.25">
      <c r="B225" t="s">
        <v>271</v>
      </c>
      <c r="C225" s="4">
        <v>2679</v>
      </c>
      <c r="D225" s="4">
        <v>456</v>
      </c>
      <c r="E225" s="4">
        <v>16</v>
      </c>
      <c r="F225">
        <v>60</v>
      </c>
      <c r="G225" s="3">
        <v>60</v>
      </c>
      <c r="H225" s="3">
        <v>210</v>
      </c>
      <c r="I225" s="3">
        <v>210</v>
      </c>
      <c r="J225" s="3">
        <v>2889</v>
      </c>
      <c r="K225" s="3">
        <v>516</v>
      </c>
      <c r="L225" s="6">
        <v>7.8387458006718924E-2</v>
      </c>
      <c r="M225" s="6">
        <v>0.13157894736842105</v>
      </c>
    </row>
    <row r="226" spans="2:13" x14ac:dyDescent="0.25">
      <c r="B226" t="s">
        <v>187</v>
      </c>
      <c r="C226" s="4">
        <v>2543</v>
      </c>
      <c r="D226" s="4">
        <v>276</v>
      </c>
      <c r="E226" s="4">
        <v>10</v>
      </c>
      <c r="F226">
        <v>36</v>
      </c>
      <c r="G226" s="3">
        <v>36</v>
      </c>
      <c r="H226" s="3">
        <v>126</v>
      </c>
      <c r="I226" s="3">
        <v>126</v>
      </c>
      <c r="J226" s="3">
        <v>2669</v>
      </c>
      <c r="K226" s="3">
        <v>312</v>
      </c>
      <c r="L226" s="6">
        <v>4.9547778214707038E-2</v>
      </c>
      <c r="M226" s="6">
        <v>0.13043478260869565</v>
      </c>
    </row>
    <row r="227" spans="2:13" x14ac:dyDescent="0.25">
      <c r="B227" t="s">
        <v>281</v>
      </c>
      <c r="C227" s="4">
        <v>574</v>
      </c>
      <c r="D227" s="4">
        <v>46</v>
      </c>
      <c r="E227" s="4">
        <v>3</v>
      </c>
      <c r="F227">
        <v>6</v>
      </c>
      <c r="G227" s="3">
        <v>6</v>
      </c>
      <c r="H227" s="3">
        <v>21</v>
      </c>
      <c r="I227" s="3">
        <v>21</v>
      </c>
      <c r="J227" s="3">
        <v>595</v>
      </c>
      <c r="K227" s="3">
        <v>52</v>
      </c>
      <c r="L227" s="6">
        <v>3.6585365853658534E-2</v>
      </c>
      <c r="M227" s="6">
        <v>0.13043478260869565</v>
      </c>
    </row>
    <row r="228" spans="2:13" x14ac:dyDescent="0.25">
      <c r="B228" t="s">
        <v>293</v>
      </c>
      <c r="C228" s="4">
        <v>1525</v>
      </c>
      <c r="D228" s="4">
        <v>169</v>
      </c>
      <c r="E228" s="4">
        <v>6</v>
      </c>
      <c r="F228">
        <v>22</v>
      </c>
      <c r="G228" s="3">
        <v>22</v>
      </c>
      <c r="H228" s="3">
        <v>77</v>
      </c>
      <c r="I228" s="3">
        <v>77</v>
      </c>
      <c r="J228" s="3">
        <v>1602</v>
      </c>
      <c r="K228" s="3">
        <v>191</v>
      </c>
      <c r="L228" s="6">
        <v>5.0491803278688525E-2</v>
      </c>
      <c r="M228" s="6">
        <v>0.13017751479289941</v>
      </c>
    </row>
    <row r="229" spans="2:13" x14ac:dyDescent="0.25">
      <c r="B229" t="s">
        <v>54</v>
      </c>
      <c r="C229" s="4">
        <v>7233</v>
      </c>
      <c r="D229" s="4">
        <v>885</v>
      </c>
      <c r="E229" s="4">
        <v>29</v>
      </c>
      <c r="F229">
        <v>113</v>
      </c>
      <c r="G229" s="3">
        <v>113</v>
      </c>
      <c r="H229" s="3">
        <v>395.5</v>
      </c>
      <c r="I229" s="3">
        <v>395.5</v>
      </c>
      <c r="J229" s="3">
        <v>7628.5</v>
      </c>
      <c r="K229" s="3">
        <v>998</v>
      </c>
      <c r="L229" s="6">
        <v>5.4679939167703584E-2</v>
      </c>
      <c r="M229" s="6">
        <v>0.12768361581920903</v>
      </c>
    </row>
    <row r="230" spans="2:13" x14ac:dyDescent="0.25">
      <c r="B230" t="s">
        <v>36</v>
      </c>
      <c r="C230" s="4">
        <v>4012</v>
      </c>
      <c r="D230" s="4">
        <v>282</v>
      </c>
      <c r="E230" s="4">
        <v>9</v>
      </c>
      <c r="F230">
        <v>36</v>
      </c>
      <c r="G230" s="3">
        <v>36</v>
      </c>
      <c r="H230" s="3">
        <v>126</v>
      </c>
      <c r="I230" s="3">
        <v>126</v>
      </c>
      <c r="J230" s="3">
        <v>4138</v>
      </c>
      <c r="K230" s="3">
        <v>318</v>
      </c>
      <c r="L230" s="6">
        <v>3.140578265204387E-2</v>
      </c>
      <c r="M230" s="6">
        <v>0.1276595744680851</v>
      </c>
    </row>
    <row r="231" spans="2:13" x14ac:dyDescent="0.25">
      <c r="B231" t="s">
        <v>172</v>
      </c>
      <c r="C231" s="4">
        <v>1064</v>
      </c>
      <c r="D231" s="4">
        <v>102</v>
      </c>
      <c r="E231" s="4">
        <v>6</v>
      </c>
      <c r="F231">
        <v>13</v>
      </c>
      <c r="G231" s="3">
        <v>13</v>
      </c>
      <c r="H231" s="3">
        <v>45.5</v>
      </c>
      <c r="I231" s="3">
        <v>45.5</v>
      </c>
      <c r="J231" s="3">
        <v>1109.5</v>
      </c>
      <c r="K231" s="3">
        <v>115</v>
      </c>
      <c r="L231" s="6">
        <v>4.2763157894736843E-2</v>
      </c>
      <c r="M231" s="6">
        <v>0.12745098039215685</v>
      </c>
    </row>
    <row r="232" spans="2:13" x14ac:dyDescent="0.25">
      <c r="B232" t="s">
        <v>148</v>
      </c>
      <c r="C232" s="4">
        <v>4162</v>
      </c>
      <c r="D232" s="4">
        <v>506</v>
      </c>
      <c r="E232" s="4">
        <v>17</v>
      </c>
      <c r="F232">
        <v>64</v>
      </c>
      <c r="G232" s="3">
        <v>64</v>
      </c>
      <c r="H232" s="3">
        <v>224</v>
      </c>
      <c r="I232" s="3">
        <v>224</v>
      </c>
      <c r="J232" s="3">
        <v>4386</v>
      </c>
      <c r="K232" s="3">
        <v>570</v>
      </c>
      <c r="L232" s="6">
        <v>5.3820278712157617E-2</v>
      </c>
      <c r="M232" s="6">
        <v>0.12648221343873517</v>
      </c>
    </row>
    <row r="233" spans="2:13" x14ac:dyDescent="0.25">
      <c r="B233" t="s">
        <v>66</v>
      </c>
      <c r="C233" s="4">
        <v>2070</v>
      </c>
      <c r="D233" s="4">
        <v>294</v>
      </c>
      <c r="E233" s="4">
        <v>11</v>
      </c>
      <c r="F233">
        <v>37</v>
      </c>
      <c r="G233" s="3">
        <v>37</v>
      </c>
      <c r="H233" s="3">
        <v>129.5</v>
      </c>
      <c r="I233" s="3">
        <v>129.5</v>
      </c>
      <c r="J233" s="3">
        <v>2199.5</v>
      </c>
      <c r="K233" s="3">
        <v>331</v>
      </c>
      <c r="L233" s="6">
        <v>6.2560386473429958E-2</v>
      </c>
      <c r="M233" s="6">
        <v>0.12585034013605442</v>
      </c>
    </row>
    <row r="234" spans="2:13" x14ac:dyDescent="0.25">
      <c r="B234" t="s">
        <v>61</v>
      </c>
      <c r="C234" s="4">
        <v>1135</v>
      </c>
      <c r="D234" s="4">
        <v>167</v>
      </c>
      <c r="E234" s="4">
        <v>7</v>
      </c>
      <c r="F234">
        <v>21</v>
      </c>
      <c r="G234" s="3">
        <v>21</v>
      </c>
      <c r="H234" s="3">
        <v>73.5</v>
      </c>
      <c r="I234" s="3">
        <v>73.5</v>
      </c>
      <c r="J234" s="3">
        <v>1208.5</v>
      </c>
      <c r="K234" s="3">
        <v>188</v>
      </c>
      <c r="L234" s="6">
        <v>6.4757709251101317E-2</v>
      </c>
      <c r="M234" s="6">
        <v>0.12574850299401197</v>
      </c>
    </row>
    <row r="235" spans="2:13" x14ac:dyDescent="0.25">
      <c r="B235" t="s">
        <v>222</v>
      </c>
      <c r="C235" s="4">
        <v>1320</v>
      </c>
      <c r="D235" s="4">
        <v>199</v>
      </c>
      <c r="E235" s="4">
        <v>5</v>
      </c>
      <c r="F235">
        <v>25</v>
      </c>
      <c r="G235" s="3">
        <v>25</v>
      </c>
      <c r="H235" s="3">
        <v>87.5</v>
      </c>
      <c r="I235" s="3">
        <v>87.5</v>
      </c>
      <c r="J235" s="3">
        <v>1407.5</v>
      </c>
      <c r="K235" s="3">
        <v>224</v>
      </c>
      <c r="L235" s="6">
        <v>6.6287878787878785E-2</v>
      </c>
      <c r="M235" s="6">
        <v>0.12562814070351758</v>
      </c>
    </row>
    <row r="236" spans="2:13" x14ac:dyDescent="0.25">
      <c r="B236" t="s">
        <v>218</v>
      </c>
      <c r="C236" s="4">
        <v>4478</v>
      </c>
      <c r="D236" s="4">
        <v>465</v>
      </c>
      <c r="E236" s="4">
        <v>12</v>
      </c>
      <c r="F236">
        <v>58</v>
      </c>
      <c r="G236" s="3">
        <v>58</v>
      </c>
      <c r="H236" s="3">
        <v>203</v>
      </c>
      <c r="I236" s="3">
        <v>203</v>
      </c>
      <c r="J236" s="3">
        <v>4681</v>
      </c>
      <c r="K236" s="3">
        <v>523</v>
      </c>
      <c r="L236" s="6">
        <v>4.5332737829388119E-2</v>
      </c>
      <c r="M236" s="6">
        <v>0.12473118279569892</v>
      </c>
    </row>
    <row r="237" spans="2:13" x14ac:dyDescent="0.25">
      <c r="B237" t="s">
        <v>105</v>
      </c>
      <c r="C237" s="4">
        <v>2217</v>
      </c>
      <c r="D237" s="4">
        <v>282</v>
      </c>
      <c r="E237" s="4">
        <v>11</v>
      </c>
      <c r="F237">
        <v>35</v>
      </c>
      <c r="G237" s="3">
        <v>35</v>
      </c>
      <c r="H237" s="3">
        <v>122.5</v>
      </c>
      <c r="I237" s="3">
        <v>122.5</v>
      </c>
      <c r="J237" s="3">
        <v>2339.5</v>
      </c>
      <c r="K237" s="3">
        <v>317</v>
      </c>
      <c r="L237" s="6">
        <v>5.5254848894903022E-2</v>
      </c>
      <c r="M237" s="6">
        <v>0.12411347517730496</v>
      </c>
    </row>
    <row r="238" spans="2:13" x14ac:dyDescent="0.25">
      <c r="B238" t="s">
        <v>191</v>
      </c>
      <c r="C238" s="4">
        <v>5541</v>
      </c>
      <c r="D238" s="4">
        <v>582</v>
      </c>
      <c r="E238" s="4">
        <v>22</v>
      </c>
      <c r="F238">
        <v>72</v>
      </c>
      <c r="G238" s="3">
        <v>72</v>
      </c>
      <c r="H238" s="3">
        <v>252</v>
      </c>
      <c r="I238" s="3">
        <v>252</v>
      </c>
      <c r="J238" s="3">
        <v>5793</v>
      </c>
      <c r="K238" s="3">
        <v>654</v>
      </c>
      <c r="L238" s="6">
        <v>4.5479155387114237E-2</v>
      </c>
      <c r="M238" s="6">
        <v>0.12371134020618557</v>
      </c>
    </row>
    <row r="239" spans="2:13" x14ac:dyDescent="0.25">
      <c r="B239" t="s">
        <v>178</v>
      </c>
      <c r="C239" s="4">
        <v>501</v>
      </c>
      <c r="D239" s="4">
        <v>57</v>
      </c>
      <c r="E239" s="4">
        <v>3</v>
      </c>
      <c r="F239">
        <v>7</v>
      </c>
      <c r="G239" s="3">
        <v>7</v>
      </c>
      <c r="H239" s="3">
        <v>24.5</v>
      </c>
      <c r="I239" s="3">
        <v>24.5</v>
      </c>
      <c r="J239" s="3">
        <v>525.5</v>
      </c>
      <c r="K239" s="3">
        <v>64</v>
      </c>
      <c r="L239" s="6">
        <v>4.8902195608782437E-2</v>
      </c>
      <c r="M239" s="6">
        <v>0.12280701754385964</v>
      </c>
    </row>
    <row r="240" spans="2:13" x14ac:dyDescent="0.25">
      <c r="B240" t="s">
        <v>104</v>
      </c>
      <c r="C240" s="4">
        <v>1977</v>
      </c>
      <c r="D240" s="4">
        <v>339</v>
      </c>
      <c r="E240" s="4">
        <v>13</v>
      </c>
      <c r="F240">
        <v>40</v>
      </c>
      <c r="G240" s="3">
        <v>40</v>
      </c>
      <c r="H240" s="3">
        <v>140</v>
      </c>
      <c r="I240" s="3">
        <v>140</v>
      </c>
      <c r="J240" s="3">
        <v>2117</v>
      </c>
      <c r="K240" s="3">
        <v>379</v>
      </c>
      <c r="L240" s="6">
        <v>7.0814365199797669E-2</v>
      </c>
      <c r="M240" s="6">
        <v>0.11799410029498525</v>
      </c>
    </row>
    <row r="241" spans="2:13" x14ac:dyDescent="0.25">
      <c r="B241" t="s">
        <v>64</v>
      </c>
      <c r="C241" s="4">
        <v>1664</v>
      </c>
      <c r="D241" s="4">
        <v>171</v>
      </c>
      <c r="E241" s="4">
        <v>9</v>
      </c>
      <c r="F241">
        <v>20</v>
      </c>
      <c r="G241" s="3">
        <v>20</v>
      </c>
      <c r="H241" s="3">
        <v>70</v>
      </c>
      <c r="I241" s="3">
        <v>70</v>
      </c>
      <c r="J241" s="3">
        <v>1734</v>
      </c>
      <c r="K241" s="3">
        <v>191</v>
      </c>
      <c r="L241" s="6">
        <v>4.2067307692307696E-2</v>
      </c>
      <c r="M241" s="6">
        <v>0.11695906432748537</v>
      </c>
    </row>
    <row r="242" spans="2:13" x14ac:dyDescent="0.25">
      <c r="B242" t="s">
        <v>108</v>
      </c>
      <c r="C242" s="4">
        <v>1145</v>
      </c>
      <c r="D242" s="4">
        <v>120</v>
      </c>
      <c r="E242" s="4">
        <v>5</v>
      </c>
      <c r="F242">
        <v>14</v>
      </c>
      <c r="G242" s="3">
        <v>14</v>
      </c>
      <c r="H242" s="3">
        <v>49</v>
      </c>
      <c r="I242" s="3">
        <v>49</v>
      </c>
      <c r="J242" s="3">
        <v>1194</v>
      </c>
      <c r="K242" s="3">
        <v>134</v>
      </c>
      <c r="L242" s="6">
        <v>4.2794759825327509E-2</v>
      </c>
      <c r="M242" s="6">
        <v>0.11666666666666667</v>
      </c>
    </row>
    <row r="243" spans="2:13" x14ac:dyDescent="0.25">
      <c r="B243" t="s">
        <v>207</v>
      </c>
      <c r="C243" s="4">
        <v>911</v>
      </c>
      <c r="D243" s="4">
        <v>95</v>
      </c>
      <c r="E243" s="4">
        <v>4</v>
      </c>
      <c r="F243">
        <v>11</v>
      </c>
      <c r="G243" s="3">
        <v>11</v>
      </c>
      <c r="H243" s="3">
        <v>38.5</v>
      </c>
      <c r="I243" s="3">
        <v>38.5</v>
      </c>
      <c r="J243" s="3">
        <v>949.5</v>
      </c>
      <c r="K243" s="3">
        <v>106</v>
      </c>
      <c r="L243" s="6">
        <v>4.2261251372118551E-2</v>
      </c>
      <c r="M243" s="6">
        <v>0.11578947368421053</v>
      </c>
    </row>
    <row r="244" spans="2:13" x14ac:dyDescent="0.25">
      <c r="B244" t="s">
        <v>258</v>
      </c>
      <c r="C244" s="4">
        <v>10187</v>
      </c>
      <c r="D244" s="4">
        <v>1180</v>
      </c>
      <c r="E244" s="4">
        <v>49</v>
      </c>
      <c r="F244">
        <v>136</v>
      </c>
      <c r="G244" s="3">
        <v>136</v>
      </c>
      <c r="H244" s="3">
        <v>476</v>
      </c>
      <c r="I244" s="3">
        <v>476</v>
      </c>
      <c r="J244" s="3">
        <v>10663</v>
      </c>
      <c r="K244" s="3">
        <v>1316</v>
      </c>
      <c r="L244" s="6">
        <v>4.6726219691764014E-2</v>
      </c>
      <c r="M244" s="6">
        <v>0.11525423728813559</v>
      </c>
    </row>
    <row r="245" spans="2:13" x14ac:dyDescent="0.25">
      <c r="B245" t="s">
        <v>245</v>
      </c>
      <c r="C245" s="4">
        <v>2468</v>
      </c>
      <c r="D245" s="4">
        <v>283</v>
      </c>
      <c r="E245" s="4">
        <v>11</v>
      </c>
      <c r="F245">
        <v>31</v>
      </c>
      <c r="G245" s="3">
        <v>31</v>
      </c>
      <c r="H245" s="3">
        <v>108.5</v>
      </c>
      <c r="I245" s="3">
        <v>108.5</v>
      </c>
      <c r="J245" s="3">
        <v>2576.5</v>
      </c>
      <c r="K245" s="3">
        <v>314</v>
      </c>
      <c r="L245" s="6">
        <v>4.3962722852512154E-2</v>
      </c>
      <c r="M245" s="6">
        <v>0.10954063604240283</v>
      </c>
    </row>
    <row r="246" spans="2:13" x14ac:dyDescent="0.25">
      <c r="B246" t="s">
        <v>189</v>
      </c>
      <c r="C246" s="4">
        <v>1014</v>
      </c>
      <c r="D246" s="4">
        <v>101</v>
      </c>
      <c r="E246" s="4">
        <v>4</v>
      </c>
      <c r="F246">
        <v>11</v>
      </c>
      <c r="G246" s="3">
        <v>11</v>
      </c>
      <c r="H246" s="3">
        <v>38.5</v>
      </c>
      <c r="I246" s="3">
        <v>38.5</v>
      </c>
      <c r="J246" s="3">
        <v>1052.5</v>
      </c>
      <c r="K246" s="3">
        <v>112</v>
      </c>
      <c r="L246" s="6">
        <v>3.796844181459566E-2</v>
      </c>
      <c r="M246" s="6">
        <v>0.10891089108910891</v>
      </c>
    </row>
    <row r="247" spans="2:13" x14ac:dyDescent="0.25">
      <c r="B247" t="s">
        <v>152</v>
      </c>
      <c r="C247" s="4">
        <v>2443</v>
      </c>
      <c r="D247" s="4">
        <v>267</v>
      </c>
      <c r="E247" s="4">
        <v>8</v>
      </c>
      <c r="F247">
        <v>29</v>
      </c>
      <c r="G247" s="3">
        <v>29</v>
      </c>
      <c r="H247" s="3">
        <v>101.5</v>
      </c>
      <c r="I247" s="3">
        <v>101.5</v>
      </c>
      <c r="J247" s="3">
        <v>2544.5</v>
      </c>
      <c r="K247" s="3">
        <v>296</v>
      </c>
      <c r="L247" s="6">
        <v>4.1547277936962751E-2</v>
      </c>
      <c r="M247" s="6">
        <v>0.10861423220973783</v>
      </c>
    </row>
    <row r="248" spans="2:13" x14ac:dyDescent="0.25">
      <c r="B248" t="s">
        <v>131</v>
      </c>
      <c r="C248" s="4">
        <v>1462</v>
      </c>
      <c r="D248" s="4">
        <v>139</v>
      </c>
      <c r="E248" s="4">
        <v>5</v>
      </c>
      <c r="F248">
        <v>15</v>
      </c>
      <c r="G248" s="3">
        <v>15</v>
      </c>
      <c r="H248" s="3">
        <v>52.5</v>
      </c>
      <c r="I248" s="3">
        <v>52.5</v>
      </c>
      <c r="J248" s="3">
        <v>1514.5</v>
      </c>
      <c r="K248" s="3">
        <v>154</v>
      </c>
      <c r="L248" s="6">
        <v>3.5909712722298225E-2</v>
      </c>
      <c r="M248" s="6">
        <v>0.1079136690647482</v>
      </c>
    </row>
    <row r="249" spans="2:13" x14ac:dyDescent="0.25">
      <c r="B249" t="s">
        <v>78</v>
      </c>
      <c r="C249" s="4">
        <v>1036</v>
      </c>
      <c r="D249" s="4">
        <v>94</v>
      </c>
      <c r="E249" s="4">
        <v>3</v>
      </c>
      <c r="F249">
        <v>10</v>
      </c>
      <c r="G249" s="3">
        <v>10</v>
      </c>
      <c r="H249" s="3">
        <v>35</v>
      </c>
      <c r="I249" s="3">
        <v>35</v>
      </c>
      <c r="J249" s="3">
        <v>1071</v>
      </c>
      <c r="K249" s="3">
        <v>104</v>
      </c>
      <c r="L249" s="6">
        <v>3.3783783783783786E-2</v>
      </c>
      <c r="M249" s="6">
        <v>0.10638297872340426</v>
      </c>
    </row>
    <row r="250" spans="2:13" x14ac:dyDescent="0.25">
      <c r="B250" t="s">
        <v>255</v>
      </c>
      <c r="C250" s="4">
        <v>2078</v>
      </c>
      <c r="D250" s="4">
        <v>226</v>
      </c>
      <c r="E250" s="4">
        <v>9</v>
      </c>
      <c r="F250">
        <v>24</v>
      </c>
      <c r="G250" s="3">
        <v>24</v>
      </c>
      <c r="H250" s="3">
        <v>84</v>
      </c>
      <c r="I250" s="3">
        <v>84</v>
      </c>
      <c r="J250" s="3">
        <v>2162</v>
      </c>
      <c r="K250" s="3">
        <v>250</v>
      </c>
      <c r="L250" s="6">
        <v>4.0423484119345522E-2</v>
      </c>
      <c r="M250" s="6">
        <v>0.10619469026548672</v>
      </c>
    </row>
    <row r="251" spans="2:13" x14ac:dyDescent="0.25">
      <c r="B251" t="s">
        <v>168</v>
      </c>
      <c r="C251" s="4">
        <v>916</v>
      </c>
      <c r="D251" s="4">
        <v>19</v>
      </c>
      <c r="E251" s="4">
        <v>1</v>
      </c>
      <c r="F251">
        <v>2</v>
      </c>
      <c r="G251" s="3">
        <v>2</v>
      </c>
      <c r="H251" s="3">
        <v>7</v>
      </c>
      <c r="I251" s="3">
        <v>7</v>
      </c>
      <c r="J251" s="3">
        <v>923</v>
      </c>
      <c r="K251" s="3">
        <v>21</v>
      </c>
      <c r="L251" s="6">
        <v>7.6419213973799123E-3</v>
      </c>
      <c r="M251" s="6">
        <v>0.10526315789473684</v>
      </c>
    </row>
    <row r="252" spans="2:13" x14ac:dyDescent="0.25">
      <c r="B252" t="s">
        <v>10</v>
      </c>
      <c r="C252" s="4">
        <v>1236</v>
      </c>
      <c r="D252" s="4">
        <v>194</v>
      </c>
      <c r="E252" s="4">
        <v>9</v>
      </c>
      <c r="F252">
        <v>20</v>
      </c>
      <c r="G252" s="3">
        <v>20</v>
      </c>
      <c r="H252" s="3">
        <v>70</v>
      </c>
      <c r="I252" s="3">
        <v>70</v>
      </c>
      <c r="J252" s="3">
        <v>1306</v>
      </c>
      <c r="K252" s="3">
        <v>214</v>
      </c>
      <c r="L252" s="6">
        <v>5.6634304207119741E-2</v>
      </c>
      <c r="M252" s="6">
        <v>0.10309278350515463</v>
      </c>
    </row>
    <row r="253" spans="2:13" x14ac:dyDescent="0.25">
      <c r="B253" t="s">
        <v>32</v>
      </c>
      <c r="C253" s="4">
        <v>10239</v>
      </c>
      <c r="D253" s="4">
        <v>1157</v>
      </c>
      <c r="E253" s="4">
        <v>43</v>
      </c>
      <c r="F253">
        <v>119</v>
      </c>
      <c r="G253" s="3">
        <v>119</v>
      </c>
      <c r="H253" s="3">
        <v>416.5</v>
      </c>
      <c r="I253" s="3">
        <v>416.5</v>
      </c>
      <c r="J253" s="3">
        <v>10655.5</v>
      </c>
      <c r="K253" s="3">
        <v>1276</v>
      </c>
      <c r="L253" s="6">
        <v>4.0677800566461565E-2</v>
      </c>
      <c r="M253" s="6">
        <v>0.10285220397579949</v>
      </c>
    </row>
    <row r="254" spans="2:13" x14ac:dyDescent="0.25">
      <c r="B254" t="s">
        <v>278</v>
      </c>
      <c r="C254" s="4">
        <v>1338</v>
      </c>
      <c r="D254" s="4">
        <v>224</v>
      </c>
      <c r="E254" s="4">
        <v>10</v>
      </c>
      <c r="F254">
        <v>23</v>
      </c>
      <c r="G254" s="3">
        <v>23</v>
      </c>
      <c r="H254" s="3">
        <v>80.5</v>
      </c>
      <c r="I254" s="3">
        <v>80.5</v>
      </c>
      <c r="J254" s="3">
        <v>1418.5</v>
      </c>
      <c r="K254" s="3">
        <v>247</v>
      </c>
      <c r="L254" s="6">
        <v>6.0164424514200301E-2</v>
      </c>
      <c r="M254" s="6">
        <v>0.10267857142857142</v>
      </c>
    </row>
    <row r="255" spans="2:13" x14ac:dyDescent="0.25">
      <c r="B255" t="s">
        <v>39</v>
      </c>
      <c r="C255" s="4">
        <v>1743</v>
      </c>
      <c r="D255" s="4">
        <v>117</v>
      </c>
      <c r="E255" s="4">
        <v>4</v>
      </c>
      <c r="F255">
        <v>12</v>
      </c>
      <c r="G255" s="3">
        <v>12</v>
      </c>
      <c r="H255" s="3">
        <v>42</v>
      </c>
      <c r="I255" s="3">
        <v>42</v>
      </c>
      <c r="J255" s="3">
        <v>1785</v>
      </c>
      <c r="K255" s="3">
        <v>129</v>
      </c>
      <c r="L255" s="6">
        <v>2.4096385542168676E-2</v>
      </c>
      <c r="M255" s="6">
        <v>0.10256410256410256</v>
      </c>
    </row>
    <row r="256" spans="2:13" x14ac:dyDescent="0.25">
      <c r="B256" t="s">
        <v>254</v>
      </c>
      <c r="C256" s="4">
        <v>1588</v>
      </c>
      <c r="D256" s="4">
        <v>195</v>
      </c>
      <c r="E256" s="4">
        <v>6</v>
      </c>
      <c r="F256">
        <v>20</v>
      </c>
      <c r="G256" s="3">
        <v>20</v>
      </c>
      <c r="H256" s="3">
        <v>70</v>
      </c>
      <c r="I256" s="3">
        <v>70</v>
      </c>
      <c r="J256" s="3">
        <v>1658</v>
      </c>
      <c r="K256" s="3">
        <v>215</v>
      </c>
      <c r="L256" s="6">
        <v>4.4080604534005037E-2</v>
      </c>
      <c r="M256" s="6">
        <v>0.10256410256410256</v>
      </c>
    </row>
    <row r="257" spans="2:13" x14ac:dyDescent="0.25">
      <c r="B257" t="s">
        <v>226</v>
      </c>
      <c r="C257" s="4">
        <v>2396</v>
      </c>
      <c r="D257" s="4">
        <v>208</v>
      </c>
      <c r="E257" s="4">
        <v>7</v>
      </c>
      <c r="F257">
        <v>21</v>
      </c>
      <c r="G257" s="3">
        <v>21</v>
      </c>
      <c r="H257" s="3">
        <v>73.5</v>
      </c>
      <c r="I257" s="3">
        <v>73.5</v>
      </c>
      <c r="J257" s="3">
        <v>2469.5</v>
      </c>
      <c r="K257" s="3">
        <v>229</v>
      </c>
      <c r="L257" s="6">
        <v>3.0676126878130216E-2</v>
      </c>
      <c r="M257" s="6">
        <v>0.10096153846153846</v>
      </c>
    </row>
    <row r="258" spans="2:13" x14ac:dyDescent="0.25">
      <c r="B258" t="s">
        <v>234</v>
      </c>
      <c r="C258" s="4">
        <v>3776</v>
      </c>
      <c r="D258" s="4">
        <v>439</v>
      </c>
      <c r="E258" s="4">
        <v>19</v>
      </c>
      <c r="F258">
        <v>44</v>
      </c>
      <c r="G258" s="3">
        <v>44</v>
      </c>
      <c r="H258" s="3">
        <v>154</v>
      </c>
      <c r="I258" s="3">
        <v>154</v>
      </c>
      <c r="J258" s="3">
        <v>3930</v>
      </c>
      <c r="K258" s="3">
        <v>483</v>
      </c>
      <c r="L258" s="6">
        <v>4.0783898305084748E-2</v>
      </c>
      <c r="M258" s="6">
        <v>0.10022779043280182</v>
      </c>
    </row>
    <row r="259" spans="2:13" x14ac:dyDescent="0.25">
      <c r="B259" t="s">
        <v>6</v>
      </c>
      <c r="C259" s="4">
        <v>2908</v>
      </c>
      <c r="D259" s="4">
        <v>380</v>
      </c>
      <c r="E259" s="4">
        <v>12</v>
      </c>
      <c r="F259">
        <v>38</v>
      </c>
      <c r="G259" s="3">
        <v>38</v>
      </c>
      <c r="H259" s="3">
        <v>133</v>
      </c>
      <c r="I259" s="3">
        <v>133</v>
      </c>
      <c r="J259" s="3">
        <v>3041</v>
      </c>
      <c r="K259" s="3">
        <v>418</v>
      </c>
      <c r="L259" s="6">
        <v>4.5735900962861072E-2</v>
      </c>
      <c r="M259" s="6">
        <v>0.1</v>
      </c>
    </row>
    <row r="260" spans="2:13" x14ac:dyDescent="0.25">
      <c r="B260" t="s">
        <v>154</v>
      </c>
      <c r="C260" s="4">
        <v>14834</v>
      </c>
      <c r="D260" s="4">
        <v>1427</v>
      </c>
      <c r="E260" s="4">
        <v>38</v>
      </c>
      <c r="F260">
        <v>140</v>
      </c>
      <c r="G260" s="3">
        <v>140</v>
      </c>
      <c r="H260" s="3">
        <v>490</v>
      </c>
      <c r="I260" s="3">
        <v>490</v>
      </c>
      <c r="J260" s="3">
        <v>15324</v>
      </c>
      <c r="K260" s="3">
        <v>1567</v>
      </c>
      <c r="L260" s="6">
        <v>3.3032223270864233E-2</v>
      </c>
      <c r="M260" s="6">
        <v>9.8107918710581637E-2</v>
      </c>
    </row>
    <row r="261" spans="2:13" x14ac:dyDescent="0.25">
      <c r="B261" t="s">
        <v>275</v>
      </c>
      <c r="C261" s="4">
        <v>4185</v>
      </c>
      <c r="D261" s="4">
        <v>486</v>
      </c>
      <c r="E261" s="4">
        <v>14</v>
      </c>
      <c r="F261">
        <v>47</v>
      </c>
      <c r="G261" s="3">
        <v>47</v>
      </c>
      <c r="H261" s="3">
        <v>164.5</v>
      </c>
      <c r="I261" s="3">
        <v>164.5</v>
      </c>
      <c r="J261" s="3">
        <v>4349.5</v>
      </c>
      <c r="K261" s="3">
        <v>533</v>
      </c>
      <c r="L261" s="6">
        <v>3.9307048984468337E-2</v>
      </c>
      <c r="M261" s="6">
        <v>9.6707818930041156E-2</v>
      </c>
    </row>
    <row r="262" spans="2:13" x14ac:dyDescent="0.25">
      <c r="B262" t="s">
        <v>292</v>
      </c>
      <c r="C262" s="4">
        <v>2870</v>
      </c>
      <c r="D262" s="4">
        <v>499</v>
      </c>
      <c r="E262" s="4">
        <v>17</v>
      </c>
      <c r="F262">
        <v>48</v>
      </c>
      <c r="G262" s="3">
        <v>48</v>
      </c>
      <c r="H262" s="3">
        <v>168</v>
      </c>
      <c r="I262" s="3">
        <v>168</v>
      </c>
      <c r="J262" s="3">
        <v>3038</v>
      </c>
      <c r="K262" s="3">
        <v>547</v>
      </c>
      <c r="L262" s="6">
        <v>5.8536585365853662E-2</v>
      </c>
      <c r="M262" s="6">
        <v>9.6192384769539077E-2</v>
      </c>
    </row>
    <row r="263" spans="2:13" x14ac:dyDescent="0.25">
      <c r="B263" t="s">
        <v>250</v>
      </c>
      <c r="C263" s="4">
        <v>809</v>
      </c>
      <c r="D263" s="4">
        <v>125</v>
      </c>
      <c r="E263" s="4">
        <v>3</v>
      </c>
      <c r="F263">
        <v>12</v>
      </c>
      <c r="G263" s="3">
        <v>12</v>
      </c>
      <c r="H263" s="3">
        <v>42</v>
      </c>
      <c r="I263" s="3">
        <v>42</v>
      </c>
      <c r="J263" s="3">
        <v>851</v>
      </c>
      <c r="K263" s="3">
        <v>137</v>
      </c>
      <c r="L263" s="6">
        <v>5.19159456118665E-2</v>
      </c>
      <c r="M263" s="6">
        <v>9.6000000000000002E-2</v>
      </c>
    </row>
    <row r="264" spans="2:13" x14ac:dyDescent="0.25">
      <c r="B264" t="s">
        <v>30</v>
      </c>
      <c r="C264" s="4">
        <v>2053</v>
      </c>
      <c r="D264" s="4">
        <v>308</v>
      </c>
      <c r="E264" s="4">
        <v>8</v>
      </c>
      <c r="F264">
        <v>29</v>
      </c>
      <c r="G264" s="3">
        <v>29</v>
      </c>
      <c r="H264" s="3">
        <v>101.5</v>
      </c>
      <c r="I264" s="3">
        <v>101.5</v>
      </c>
      <c r="J264" s="3">
        <v>2154.5</v>
      </c>
      <c r="K264" s="3">
        <v>337</v>
      </c>
      <c r="L264" s="6">
        <v>4.9439844130540672E-2</v>
      </c>
      <c r="M264" s="6">
        <v>9.4155844155844159E-2</v>
      </c>
    </row>
    <row r="265" spans="2:13" x14ac:dyDescent="0.25">
      <c r="B265" t="s">
        <v>149</v>
      </c>
      <c r="C265" s="4">
        <v>1811</v>
      </c>
      <c r="D265" s="4">
        <v>298</v>
      </c>
      <c r="E265" s="4">
        <v>10</v>
      </c>
      <c r="F265">
        <v>28</v>
      </c>
      <c r="G265" s="3">
        <v>28</v>
      </c>
      <c r="H265" s="3">
        <v>98</v>
      </c>
      <c r="I265" s="3">
        <v>98</v>
      </c>
      <c r="J265" s="3">
        <v>1909</v>
      </c>
      <c r="K265" s="3">
        <v>326</v>
      </c>
      <c r="L265" s="6">
        <v>5.4113749309773605E-2</v>
      </c>
      <c r="M265" s="6">
        <v>9.3959731543624164E-2</v>
      </c>
    </row>
    <row r="266" spans="2:13" x14ac:dyDescent="0.25">
      <c r="B266" t="s">
        <v>37</v>
      </c>
      <c r="C266" s="4">
        <v>579</v>
      </c>
      <c r="D266" s="4">
        <v>64</v>
      </c>
      <c r="E266" s="4">
        <v>3</v>
      </c>
      <c r="F266">
        <v>6</v>
      </c>
      <c r="G266" s="3">
        <v>6</v>
      </c>
      <c r="H266" s="3">
        <v>21</v>
      </c>
      <c r="I266" s="3">
        <v>21</v>
      </c>
      <c r="J266" s="3">
        <v>600</v>
      </c>
      <c r="K266" s="3">
        <v>70</v>
      </c>
      <c r="L266" s="6">
        <v>3.6269430051813469E-2</v>
      </c>
      <c r="M266" s="6">
        <v>9.375E-2</v>
      </c>
    </row>
    <row r="267" spans="2:13" x14ac:dyDescent="0.25">
      <c r="B267" t="s">
        <v>269</v>
      </c>
      <c r="C267" s="4">
        <v>468</v>
      </c>
      <c r="D267" s="4">
        <v>64</v>
      </c>
      <c r="E267" s="4">
        <v>2</v>
      </c>
      <c r="F267">
        <v>6</v>
      </c>
      <c r="G267" s="3">
        <v>6</v>
      </c>
      <c r="H267" s="3">
        <v>21</v>
      </c>
      <c r="I267" s="3">
        <v>21</v>
      </c>
      <c r="J267" s="3">
        <v>489</v>
      </c>
      <c r="K267" s="3">
        <v>70</v>
      </c>
      <c r="L267" s="6">
        <v>4.4871794871794872E-2</v>
      </c>
      <c r="M267" s="6">
        <v>9.375E-2</v>
      </c>
    </row>
    <row r="268" spans="2:13" x14ac:dyDescent="0.25">
      <c r="B268" t="s">
        <v>279</v>
      </c>
      <c r="C268" s="4">
        <v>1047</v>
      </c>
      <c r="D268" s="4">
        <v>99</v>
      </c>
      <c r="E268" s="4">
        <v>3</v>
      </c>
      <c r="F268">
        <v>9</v>
      </c>
      <c r="G268" s="3">
        <v>9</v>
      </c>
      <c r="H268" s="3">
        <v>31.5</v>
      </c>
      <c r="I268" s="3">
        <v>31.5</v>
      </c>
      <c r="J268" s="3">
        <v>1078.5</v>
      </c>
      <c r="K268" s="3">
        <v>108</v>
      </c>
      <c r="L268" s="6">
        <v>3.0085959885386818E-2</v>
      </c>
      <c r="M268" s="6">
        <v>9.0909090909090912E-2</v>
      </c>
    </row>
    <row r="269" spans="2:13" x14ac:dyDescent="0.25">
      <c r="B269" t="s">
        <v>22</v>
      </c>
      <c r="C269" s="4">
        <v>1094</v>
      </c>
      <c r="D269" s="4">
        <v>100</v>
      </c>
      <c r="E269" s="4">
        <v>6</v>
      </c>
      <c r="F269">
        <v>9</v>
      </c>
      <c r="G269" s="3">
        <v>9</v>
      </c>
      <c r="H269" s="3">
        <v>31.5</v>
      </c>
      <c r="I269" s="3">
        <v>31.5</v>
      </c>
      <c r="J269" s="3">
        <v>1125.5</v>
      </c>
      <c r="K269" s="3">
        <v>109</v>
      </c>
      <c r="L269" s="6">
        <v>2.8793418647166363E-2</v>
      </c>
      <c r="M269" s="6">
        <v>0.09</v>
      </c>
    </row>
    <row r="270" spans="2:13" x14ac:dyDescent="0.25">
      <c r="B270" t="s">
        <v>96</v>
      </c>
      <c r="C270" s="4">
        <v>1434</v>
      </c>
      <c r="D270" s="4">
        <v>179</v>
      </c>
      <c r="E270" s="4">
        <v>6</v>
      </c>
      <c r="F270">
        <v>16</v>
      </c>
      <c r="G270" s="3">
        <v>16</v>
      </c>
      <c r="H270" s="3">
        <v>56</v>
      </c>
      <c r="I270" s="3">
        <v>56</v>
      </c>
      <c r="J270" s="3">
        <v>1490</v>
      </c>
      <c r="K270" s="3">
        <v>195</v>
      </c>
      <c r="L270" s="6">
        <v>3.9051603905160388E-2</v>
      </c>
      <c r="M270" s="6">
        <v>8.9385474860335198E-2</v>
      </c>
    </row>
    <row r="271" spans="2:13" x14ac:dyDescent="0.25">
      <c r="B271" t="s">
        <v>85</v>
      </c>
      <c r="C271" s="4">
        <v>1872</v>
      </c>
      <c r="D271" s="4">
        <v>180</v>
      </c>
      <c r="E271" s="4">
        <v>7</v>
      </c>
      <c r="F271">
        <v>16</v>
      </c>
      <c r="G271" s="3">
        <v>16</v>
      </c>
      <c r="H271" s="3">
        <v>56</v>
      </c>
      <c r="I271" s="3">
        <v>56</v>
      </c>
      <c r="J271" s="3">
        <v>1928</v>
      </c>
      <c r="K271" s="3">
        <v>196</v>
      </c>
      <c r="L271" s="6">
        <v>2.9914529914529916E-2</v>
      </c>
      <c r="M271" s="6">
        <v>8.8888888888888892E-2</v>
      </c>
    </row>
    <row r="272" spans="2:13" x14ac:dyDescent="0.25">
      <c r="B272" t="s">
        <v>124</v>
      </c>
      <c r="C272" s="4">
        <v>1063</v>
      </c>
      <c r="D272" s="4">
        <v>115</v>
      </c>
      <c r="E272" s="4">
        <v>3</v>
      </c>
      <c r="F272">
        <v>10</v>
      </c>
      <c r="G272" s="3">
        <v>10</v>
      </c>
      <c r="H272" s="3">
        <v>35</v>
      </c>
      <c r="I272" s="3">
        <v>35</v>
      </c>
      <c r="J272" s="3">
        <v>1098</v>
      </c>
      <c r="K272" s="3">
        <v>125</v>
      </c>
      <c r="L272" s="6">
        <v>3.2925682031984947E-2</v>
      </c>
      <c r="M272" s="6">
        <v>8.6956521739130432E-2</v>
      </c>
    </row>
    <row r="273" spans="2:13" x14ac:dyDescent="0.25">
      <c r="B273" t="s">
        <v>221</v>
      </c>
      <c r="C273" s="4">
        <v>3766</v>
      </c>
      <c r="D273" s="4">
        <v>289</v>
      </c>
      <c r="E273" s="4">
        <v>5</v>
      </c>
      <c r="F273">
        <v>25</v>
      </c>
      <c r="G273" s="3">
        <v>25</v>
      </c>
      <c r="H273" s="3">
        <v>87.5</v>
      </c>
      <c r="I273" s="3">
        <v>87.5</v>
      </c>
      <c r="J273" s="3">
        <v>3853.5</v>
      </c>
      <c r="K273" s="3">
        <v>314</v>
      </c>
      <c r="L273" s="6">
        <v>2.3234200743494422E-2</v>
      </c>
      <c r="M273" s="6">
        <v>8.6505190311418678E-2</v>
      </c>
    </row>
    <row r="274" spans="2:13" x14ac:dyDescent="0.25">
      <c r="B274" t="s">
        <v>220</v>
      </c>
      <c r="C274" s="4">
        <v>2189</v>
      </c>
      <c r="D274" s="4">
        <v>272</v>
      </c>
      <c r="E274" s="4">
        <v>7</v>
      </c>
      <c r="F274">
        <v>23</v>
      </c>
      <c r="G274" s="3">
        <v>23</v>
      </c>
      <c r="H274" s="3">
        <v>80.5</v>
      </c>
      <c r="I274" s="3">
        <v>80.5</v>
      </c>
      <c r="J274" s="3">
        <v>2269.5</v>
      </c>
      <c r="K274" s="3">
        <v>295</v>
      </c>
      <c r="L274" s="6">
        <v>3.6774783005938783E-2</v>
      </c>
      <c r="M274" s="6">
        <v>8.455882352941177E-2</v>
      </c>
    </row>
    <row r="275" spans="2:13" x14ac:dyDescent="0.25">
      <c r="B275" t="s">
        <v>48</v>
      </c>
      <c r="C275" s="4">
        <v>1326</v>
      </c>
      <c r="D275" s="4">
        <v>155</v>
      </c>
      <c r="E275" s="4">
        <v>4</v>
      </c>
      <c r="F275">
        <v>13</v>
      </c>
      <c r="G275" s="3">
        <v>13</v>
      </c>
      <c r="H275" s="3">
        <v>45.5</v>
      </c>
      <c r="I275" s="3">
        <v>45.5</v>
      </c>
      <c r="J275" s="3">
        <v>1371.5</v>
      </c>
      <c r="K275" s="3">
        <v>168</v>
      </c>
      <c r="L275" s="6">
        <v>3.4313725490196081E-2</v>
      </c>
      <c r="M275" s="6">
        <v>8.387096774193549E-2</v>
      </c>
    </row>
    <row r="276" spans="2:13" x14ac:dyDescent="0.25">
      <c r="B276" t="s">
        <v>186</v>
      </c>
      <c r="C276" s="4">
        <v>905</v>
      </c>
      <c r="D276" s="4">
        <v>145</v>
      </c>
      <c r="E276" s="4">
        <v>5</v>
      </c>
      <c r="F276">
        <v>12</v>
      </c>
      <c r="G276" s="3">
        <v>12</v>
      </c>
      <c r="H276" s="3">
        <v>42</v>
      </c>
      <c r="I276" s="3">
        <v>42</v>
      </c>
      <c r="J276" s="3">
        <v>947</v>
      </c>
      <c r="K276" s="3">
        <v>157</v>
      </c>
      <c r="L276" s="6">
        <v>4.6408839779005527E-2</v>
      </c>
      <c r="M276" s="6">
        <v>8.2758620689655171E-2</v>
      </c>
    </row>
    <row r="277" spans="2:13" x14ac:dyDescent="0.25">
      <c r="B277" t="s">
        <v>92</v>
      </c>
      <c r="C277" s="4">
        <v>2442</v>
      </c>
      <c r="D277" s="4">
        <v>376</v>
      </c>
      <c r="E277" s="4">
        <v>9</v>
      </c>
      <c r="F277">
        <v>29</v>
      </c>
      <c r="G277" s="3">
        <v>29</v>
      </c>
      <c r="H277" s="3">
        <v>101.5</v>
      </c>
      <c r="I277" s="3">
        <v>101.5</v>
      </c>
      <c r="J277" s="3">
        <v>2543.5</v>
      </c>
      <c r="K277" s="3">
        <v>405</v>
      </c>
      <c r="L277" s="6">
        <v>4.1564291564291561E-2</v>
      </c>
      <c r="M277" s="6">
        <v>7.7127659574468085E-2</v>
      </c>
    </row>
    <row r="278" spans="2:13" x14ac:dyDescent="0.25">
      <c r="B278" t="s">
        <v>277</v>
      </c>
      <c r="C278" s="4">
        <v>1066</v>
      </c>
      <c r="D278" s="4">
        <v>143</v>
      </c>
      <c r="E278" s="4">
        <v>4</v>
      </c>
      <c r="F278">
        <v>11</v>
      </c>
      <c r="G278" s="3">
        <v>11</v>
      </c>
      <c r="H278" s="3">
        <v>38.5</v>
      </c>
      <c r="I278" s="3">
        <v>38.5</v>
      </c>
      <c r="J278" s="3">
        <v>1104.5</v>
      </c>
      <c r="K278" s="3">
        <v>154</v>
      </c>
      <c r="L278" s="6">
        <v>3.6116322701688554E-2</v>
      </c>
      <c r="M278" s="6">
        <v>7.6923076923076927E-2</v>
      </c>
    </row>
    <row r="279" spans="2:13" x14ac:dyDescent="0.25">
      <c r="B279" t="s">
        <v>27</v>
      </c>
      <c r="C279" s="4">
        <v>7297</v>
      </c>
      <c r="D279" s="4">
        <v>991</v>
      </c>
      <c r="E279" s="4">
        <v>16</v>
      </c>
      <c r="F279">
        <v>76</v>
      </c>
      <c r="G279" s="3">
        <v>76</v>
      </c>
      <c r="H279" s="3">
        <v>266</v>
      </c>
      <c r="I279" s="3">
        <v>266</v>
      </c>
      <c r="J279" s="3">
        <v>7563</v>
      </c>
      <c r="K279" s="3">
        <v>1067</v>
      </c>
      <c r="L279" s="6">
        <v>3.645333698780321E-2</v>
      </c>
      <c r="M279" s="6">
        <v>7.6690211907164477E-2</v>
      </c>
    </row>
    <row r="280" spans="2:13" x14ac:dyDescent="0.25">
      <c r="B280" t="s">
        <v>253</v>
      </c>
      <c r="C280" s="4">
        <v>2426</v>
      </c>
      <c r="D280" s="4">
        <v>213</v>
      </c>
      <c r="E280" s="4">
        <v>4</v>
      </c>
      <c r="F280">
        <v>16</v>
      </c>
      <c r="G280" s="3">
        <v>16</v>
      </c>
      <c r="H280" s="3">
        <v>56</v>
      </c>
      <c r="I280" s="3">
        <v>56</v>
      </c>
      <c r="J280" s="3">
        <v>2482</v>
      </c>
      <c r="K280" s="3">
        <v>229</v>
      </c>
      <c r="L280" s="6">
        <v>2.3083264633140973E-2</v>
      </c>
      <c r="M280" s="6">
        <v>7.5117370892018781E-2</v>
      </c>
    </row>
    <row r="281" spans="2:13" x14ac:dyDescent="0.25">
      <c r="B281" t="s">
        <v>248</v>
      </c>
      <c r="C281" s="4">
        <v>536</v>
      </c>
      <c r="D281" s="4">
        <v>137</v>
      </c>
      <c r="E281" s="4">
        <v>3</v>
      </c>
      <c r="F281">
        <v>10</v>
      </c>
      <c r="G281" s="3">
        <v>10</v>
      </c>
      <c r="H281" s="3">
        <v>35</v>
      </c>
      <c r="I281" s="3">
        <v>35</v>
      </c>
      <c r="J281" s="3">
        <v>571</v>
      </c>
      <c r="K281" s="3">
        <v>147</v>
      </c>
      <c r="L281" s="6">
        <v>6.5298507462686561E-2</v>
      </c>
      <c r="M281" s="6">
        <v>7.2992700729927001E-2</v>
      </c>
    </row>
    <row r="282" spans="2:13" x14ac:dyDescent="0.25">
      <c r="B282" t="s">
        <v>95</v>
      </c>
      <c r="C282" s="4">
        <v>1834</v>
      </c>
      <c r="D282" s="4">
        <v>303</v>
      </c>
      <c r="E282" s="4">
        <v>7</v>
      </c>
      <c r="F282">
        <v>22</v>
      </c>
      <c r="G282" s="3">
        <v>22</v>
      </c>
      <c r="H282" s="3">
        <v>77</v>
      </c>
      <c r="I282" s="3">
        <v>77</v>
      </c>
      <c r="J282" s="3">
        <v>1911</v>
      </c>
      <c r="K282" s="3">
        <v>325</v>
      </c>
      <c r="L282" s="6">
        <v>4.1984732824427481E-2</v>
      </c>
      <c r="M282" s="6">
        <v>7.2607260726072612E-2</v>
      </c>
    </row>
    <row r="283" spans="2:13" x14ac:dyDescent="0.25">
      <c r="B283" t="s">
        <v>179</v>
      </c>
      <c r="C283" s="4">
        <v>456</v>
      </c>
      <c r="D283" s="4">
        <v>70</v>
      </c>
      <c r="E283" s="4">
        <v>4</v>
      </c>
      <c r="F283">
        <v>5</v>
      </c>
      <c r="G283" s="3">
        <v>5</v>
      </c>
      <c r="H283" s="3">
        <v>17.5</v>
      </c>
      <c r="I283" s="3">
        <v>17.5</v>
      </c>
      <c r="J283" s="3">
        <v>473.5</v>
      </c>
      <c r="K283" s="3">
        <v>75</v>
      </c>
      <c r="L283" s="6">
        <v>3.8377192982456142E-2</v>
      </c>
      <c r="M283" s="6">
        <v>7.1428571428571425E-2</v>
      </c>
    </row>
    <row r="284" spans="2:13" x14ac:dyDescent="0.25">
      <c r="B284" t="s">
        <v>70</v>
      </c>
      <c r="C284" s="4">
        <v>4123</v>
      </c>
      <c r="D284" s="4">
        <v>509</v>
      </c>
      <c r="E284" s="4">
        <v>11</v>
      </c>
      <c r="F284">
        <v>36</v>
      </c>
      <c r="G284" s="3">
        <v>36</v>
      </c>
      <c r="H284" s="3">
        <v>126</v>
      </c>
      <c r="I284" s="3">
        <v>126</v>
      </c>
      <c r="J284" s="3">
        <v>4249</v>
      </c>
      <c r="K284" s="3">
        <v>545</v>
      </c>
      <c r="L284" s="6">
        <v>3.0560271646859084E-2</v>
      </c>
      <c r="M284" s="6">
        <v>7.072691552062868E-2</v>
      </c>
    </row>
    <row r="285" spans="2:13" x14ac:dyDescent="0.25">
      <c r="B285" t="s">
        <v>83</v>
      </c>
      <c r="C285" s="4">
        <v>2154</v>
      </c>
      <c r="D285" s="4">
        <v>328</v>
      </c>
      <c r="E285" s="4">
        <v>8</v>
      </c>
      <c r="F285">
        <v>23</v>
      </c>
      <c r="G285" s="3">
        <v>23</v>
      </c>
      <c r="H285" s="3">
        <v>80.5</v>
      </c>
      <c r="I285" s="3">
        <v>80.5</v>
      </c>
      <c r="J285" s="3">
        <v>2234.5</v>
      </c>
      <c r="K285" s="3">
        <v>351</v>
      </c>
      <c r="L285" s="6">
        <v>3.7372330547818015E-2</v>
      </c>
      <c r="M285" s="6">
        <v>7.0121951219512202E-2</v>
      </c>
    </row>
    <row r="286" spans="2:13" x14ac:dyDescent="0.25">
      <c r="B286" t="s">
        <v>127</v>
      </c>
      <c r="C286" s="4">
        <v>741</v>
      </c>
      <c r="D286" s="4">
        <v>44</v>
      </c>
      <c r="E286" s="4">
        <v>1</v>
      </c>
      <c r="F286">
        <v>3</v>
      </c>
      <c r="G286" s="3">
        <v>3</v>
      </c>
      <c r="H286" s="3">
        <v>10.5</v>
      </c>
      <c r="I286" s="3">
        <v>10.5</v>
      </c>
      <c r="J286" s="3">
        <v>751.5</v>
      </c>
      <c r="K286" s="3">
        <v>47</v>
      </c>
      <c r="L286" s="6">
        <v>1.417004048582996E-2</v>
      </c>
      <c r="M286" s="6">
        <v>6.8181818181818177E-2</v>
      </c>
    </row>
    <row r="287" spans="2:13" x14ac:dyDescent="0.25">
      <c r="B287" t="s">
        <v>141</v>
      </c>
      <c r="C287" s="4">
        <v>1444</v>
      </c>
      <c r="D287" s="4">
        <v>240</v>
      </c>
      <c r="E287" s="4">
        <v>4</v>
      </c>
      <c r="F287">
        <v>16</v>
      </c>
      <c r="G287" s="3">
        <v>16</v>
      </c>
      <c r="H287" s="3">
        <v>56</v>
      </c>
      <c r="I287" s="3">
        <v>56</v>
      </c>
      <c r="J287" s="3">
        <v>1500</v>
      </c>
      <c r="K287" s="3">
        <v>256</v>
      </c>
      <c r="L287" s="6">
        <v>3.8781163434903045E-2</v>
      </c>
      <c r="M287" s="6">
        <v>6.6666666666666666E-2</v>
      </c>
    </row>
    <row r="288" spans="2:13" x14ac:dyDescent="0.25">
      <c r="B288" t="s">
        <v>155</v>
      </c>
      <c r="C288" s="4">
        <v>601</v>
      </c>
      <c r="D288" s="4">
        <v>47</v>
      </c>
      <c r="E288" s="4">
        <v>1</v>
      </c>
      <c r="F288">
        <v>3</v>
      </c>
      <c r="G288" s="3">
        <v>3</v>
      </c>
      <c r="H288" s="3">
        <v>10.5</v>
      </c>
      <c r="I288" s="3">
        <v>10.5</v>
      </c>
      <c r="J288" s="3">
        <v>611.5</v>
      </c>
      <c r="K288" s="3">
        <v>50</v>
      </c>
      <c r="L288" s="6">
        <v>1.747088186356073E-2</v>
      </c>
      <c r="M288" s="6">
        <v>6.3829787234042548E-2</v>
      </c>
    </row>
    <row r="289" spans="2:13" x14ac:dyDescent="0.25">
      <c r="B289" t="s">
        <v>12</v>
      </c>
      <c r="C289" s="4">
        <v>3014</v>
      </c>
      <c r="D289" s="4">
        <v>406</v>
      </c>
      <c r="E289" s="4">
        <v>8</v>
      </c>
      <c r="F289">
        <v>25</v>
      </c>
      <c r="G289" s="3">
        <v>25</v>
      </c>
      <c r="H289" s="3">
        <v>87.5</v>
      </c>
      <c r="I289" s="3">
        <v>87.5</v>
      </c>
      <c r="J289" s="3">
        <v>3101.5</v>
      </c>
      <c r="K289" s="3">
        <v>431</v>
      </c>
      <c r="L289" s="6">
        <v>2.9031187790311878E-2</v>
      </c>
      <c r="M289" s="6">
        <v>6.1576354679802957E-2</v>
      </c>
    </row>
    <row r="290" spans="2:13" x14ac:dyDescent="0.25">
      <c r="B290" t="s">
        <v>73</v>
      </c>
      <c r="C290" s="4">
        <v>1319</v>
      </c>
      <c r="D290" s="4">
        <v>217</v>
      </c>
      <c r="E290" s="4">
        <v>4</v>
      </c>
      <c r="F290">
        <v>12</v>
      </c>
      <c r="G290" s="3">
        <v>12</v>
      </c>
      <c r="H290" s="3">
        <v>42</v>
      </c>
      <c r="I290" s="3">
        <v>42</v>
      </c>
      <c r="J290" s="3">
        <v>1361</v>
      </c>
      <c r="K290" s="3">
        <v>229</v>
      </c>
      <c r="L290" s="6">
        <v>3.1842304776345719E-2</v>
      </c>
      <c r="M290" s="6">
        <v>5.5299539170506916E-2</v>
      </c>
    </row>
    <row r="291" spans="2:13" x14ac:dyDescent="0.25">
      <c r="B291" t="s">
        <v>143</v>
      </c>
      <c r="C291" s="4">
        <v>733</v>
      </c>
      <c r="D291" s="4">
        <v>76</v>
      </c>
      <c r="E291" s="4">
        <v>2</v>
      </c>
      <c r="F291">
        <v>4</v>
      </c>
      <c r="G291" s="3">
        <v>4</v>
      </c>
      <c r="H291" s="3">
        <v>14</v>
      </c>
      <c r="I291" s="3">
        <v>14</v>
      </c>
      <c r="J291" s="3">
        <v>747</v>
      </c>
      <c r="K291" s="3">
        <v>80</v>
      </c>
      <c r="L291" s="6">
        <v>1.9099590723055934E-2</v>
      </c>
      <c r="M291" s="6">
        <v>5.2631578947368418E-2</v>
      </c>
    </row>
    <row r="292" spans="2:13" x14ac:dyDescent="0.25">
      <c r="B292" t="s">
        <v>15</v>
      </c>
      <c r="C292" s="4">
        <v>1541</v>
      </c>
      <c r="D292" s="4">
        <v>232</v>
      </c>
      <c r="E292" s="4">
        <v>5</v>
      </c>
      <c r="F292">
        <v>12</v>
      </c>
      <c r="G292" s="3">
        <v>12</v>
      </c>
      <c r="H292" s="3">
        <v>42</v>
      </c>
      <c r="I292" s="3">
        <v>42</v>
      </c>
      <c r="J292" s="3">
        <v>1583</v>
      </c>
      <c r="K292" s="3">
        <v>244</v>
      </c>
      <c r="L292" s="6">
        <v>2.7255029201817001E-2</v>
      </c>
      <c r="M292" s="6">
        <v>5.1724137931034482E-2</v>
      </c>
    </row>
    <row r="293" spans="2:13" x14ac:dyDescent="0.25">
      <c r="B293" t="s">
        <v>184</v>
      </c>
      <c r="C293" s="4">
        <v>2491</v>
      </c>
      <c r="D293" s="4">
        <v>313</v>
      </c>
      <c r="E293" s="4">
        <v>3</v>
      </c>
      <c r="F293">
        <v>15</v>
      </c>
      <c r="G293" s="3">
        <v>15</v>
      </c>
      <c r="H293" s="3">
        <v>52.5</v>
      </c>
      <c r="I293" s="3">
        <v>52.5</v>
      </c>
      <c r="J293" s="3">
        <v>2543.5</v>
      </c>
      <c r="K293" s="3">
        <v>328</v>
      </c>
      <c r="L293" s="6">
        <v>2.1075873143315937E-2</v>
      </c>
      <c r="M293" s="6">
        <v>4.7923322683706068E-2</v>
      </c>
    </row>
    <row r="294" spans="2:13" x14ac:dyDescent="0.25">
      <c r="B294" t="s">
        <v>91</v>
      </c>
      <c r="C294" s="4">
        <v>931</v>
      </c>
      <c r="D294" s="4">
        <v>87</v>
      </c>
      <c r="E294" s="4">
        <v>2</v>
      </c>
      <c r="F294">
        <v>4</v>
      </c>
      <c r="G294" s="3">
        <v>4</v>
      </c>
      <c r="H294" s="3">
        <v>14</v>
      </c>
      <c r="I294" s="3">
        <v>14</v>
      </c>
      <c r="J294" s="3">
        <v>945</v>
      </c>
      <c r="K294" s="3">
        <v>91</v>
      </c>
      <c r="L294" s="6">
        <v>1.5037593984962405E-2</v>
      </c>
      <c r="M294" s="6">
        <v>4.5977011494252873E-2</v>
      </c>
    </row>
    <row r="295" spans="2:13" x14ac:dyDescent="0.25">
      <c r="B295" t="s">
        <v>74</v>
      </c>
      <c r="C295" s="4">
        <v>4505</v>
      </c>
      <c r="D295" s="4">
        <v>790</v>
      </c>
      <c r="E295" s="4">
        <v>11</v>
      </c>
      <c r="F295">
        <v>33</v>
      </c>
      <c r="G295" s="3">
        <v>33</v>
      </c>
      <c r="H295" s="3">
        <v>115.5</v>
      </c>
      <c r="I295" s="3">
        <v>115.5</v>
      </c>
      <c r="J295" s="3">
        <v>4620.5</v>
      </c>
      <c r="K295" s="3">
        <v>823</v>
      </c>
      <c r="L295" s="6">
        <v>2.5638179800221976E-2</v>
      </c>
      <c r="M295" s="6">
        <v>4.1772151898734178E-2</v>
      </c>
    </row>
    <row r="296" spans="2:13" x14ac:dyDescent="0.25">
      <c r="B296" t="s">
        <v>50</v>
      </c>
      <c r="C296" s="4">
        <v>7764</v>
      </c>
      <c r="D296" s="4">
        <v>912</v>
      </c>
      <c r="E296" s="4">
        <v>14</v>
      </c>
      <c r="F296">
        <v>38</v>
      </c>
      <c r="G296" s="3">
        <v>38</v>
      </c>
      <c r="H296" s="3">
        <v>133</v>
      </c>
      <c r="I296" s="3">
        <v>133</v>
      </c>
      <c r="J296" s="3">
        <v>7897</v>
      </c>
      <c r="K296" s="3">
        <v>950</v>
      </c>
      <c r="L296" s="6">
        <v>1.7130345182895416E-2</v>
      </c>
      <c r="M296" s="6">
        <v>4.1666666666666664E-2</v>
      </c>
    </row>
    <row r="297" spans="2:13" x14ac:dyDescent="0.25">
      <c r="B297" t="s">
        <v>174</v>
      </c>
      <c r="C297" s="4">
        <v>1555</v>
      </c>
      <c r="D297" s="4">
        <v>155</v>
      </c>
      <c r="E297" s="4">
        <v>2</v>
      </c>
      <c r="F297">
        <v>6</v>
      </c>
      <c r="G297" s="3">
        <v>6</v>
      </c>
      <c r="H297" s="3">
        <v>21</v>
      </c>
      <c r="I297" s="3">
        <v>21</v>
      </c>
      <c r="J297" s="3">
        <v>1576</v>
      </c>
      <c r="K297" s="3">
        <v>161</v>
      </c>
      <c r="L297" s="6">
        <v>1.3504823151125401E-2</v>
      </c>
      <c r="M297" s="6">
        <v>3.870967741935484E-2</v>
      </c>
    </row>
    <row r="298" spans="2:13" x14ac:dyDescent="0.25">
      <c r="B298" t="s">
        <v>118</v>
      </c>
      <c r="C298" s="4">
        <v>1561</v>
      </c>
      <c r="D298" s="4">
        <v>162</v>
      </c>
      <c r="E298" s="4">
        <v>1</v>
      </c>
      <c r="F298">
        <v>6</v>
      </c>
      <c r="G298" s="3">
        <v>6</v>
      </c>
      <c r="H298" s="3">
        <v>21</v>
      </c>
      <c r="I298" s="3">
        <v>21</v>
      </c>
      <c r="J298" s="3">
        <v>1582</v>
      </c>
      <c r="K298" s="3">
        <v>168</v>
      </c>
      <c r="L298" s="6">
        <v>1.3452914798206279E-2</v>
      </c>
      <c r="M298" s="6">
        <v>3.7037037037037035E-2</v>
      </c>
    </row>
    <row r="299" spans="2:13" x14ac:dyDescent="0.25">
      <c r="B299" t="s">
        <v>46</v>
      </c>
      <c r="C299" s="4">
        <v>2620</v>
      </c>
      <c r="D299" s="4">
        <v>284</v>
      </c>
      <c r="E299" s="4">
        <v>5</v>
      </c>
      <c r="F299">
        <v>10</v>
      </c>
      <c r="G299" s="3">
        <v>10</v>
      </c>
      <c r="H299" s="3">
        <v>35</v>
      </c>
      <c r="I299" s="3">
        <v>35</v>
      </c>
      <c r="J299" s="3">
        <v>2655</v>
      </c>
      <c r="K299" s="3">
        <v>294</v>
      </c>
      <c r="L299" s="6">
        <v>1.3358778625954198E-2</v>
      </c>
      <c r="M299" s="6">
        <v>3.5211267605633804E-2</v>
      </c>
    </row>
    <row r="300" spans="2:13" x14ac:dyDescent="0.25">
      <c r="B300" t="s">
        <v>158</v>
      </c>
      <c r="C300" s="4">
        <v>1938</v>
      </c>
      <c r="D300" s="4">
        <v>350</v>
      </c>
      <c r="E300" s="4">
        <v>5</v>
      </c>
      <c r="F300">
        <v>12</v>
      </c>
      <c r="G300" s="3">
        <v>12</v>
      </c>
      <c r="H300" s="3">
        <v>42</v>
      </c>
      <c r="I300" s="3">
        <v>42</v>
      </c>
      <c r="J300" s="3">
        <v>1980</v>
      </c>
      <c r="K300" s="3">
        <v>362</v>
      </c>
      <c r="L300" s="6">
        <v>2.1671826625386997E-2</v>
      </c>
      <c r="M300" s="6">
        <v>3.4285714285714287E-2</v>
      </c>
    </row>
    <row r="301" spans="2:13" x14ac:dyDescent="0.25">
      <c r="B301" t="s">
        <v>122</v>
      </c>
      <c r="C301" s="4">
        <v>1414</v>
      </c>
      <c r="D301" s="4">
        <v>147</v>
      </c>
      <c r="E301" s="4">
        <v>1</v>
      </c>
      <c r="F301">
        <v>5</v>
      </c>
      <c r="G301" s="3">
        <v>5</v>
      </c>
      <c r="H301" s="3">
        <v>17.5</v>
      </c>
      <c r="I301" s="3">
        <v>17.5</v>
      </c>
      <c r="J301" s="3">
        <v>1431.5</v>
      </c>
      <c r="K301" s="3">
        <v>152</v>
      </c>
      <c r="L301" s="6">
        <v>1.2376237623762377E-2</v>
      </c>
      <c r="M301" s="6">
        <v>3.4013605442176874E-2</v>
      </c>
    </row>
    <row r="302" spans="2:13" x14ac:dyDescent="0.25">
      <c r="B302" t="s">
        <v>97</v>
      </c>
      <c r="C302" s="4">
        <v>952</v>
      </c>
      <c r="D302" s="4">
        <v>31</v>
      </c>
      <c r="E302" s="4">
        <v>1</v>
      </c>
      <c r="F302">
        <v>1</v>
      </c>
      <c r="G302" s="3">
        <v>1</v>
      </c>
      <c r="H302" s="3">
        <v>3.5</v>
      </c>
      <c r="I302" s="3">
        <v>3.5</v>
      </c>
      <c r="J302" s="3">
        <v>955.5</v>
      </c>
      <c r="K302" s="3">
        <v>32</v>
      </c>
      <c r="L302" s="6">
        <v>3.6764705882352941E-3</v>
      </c>
      <c r="M302" s="6">
        <v>3.2258064516129031E-2</v>
      </c>
    </row>
    <row r="303" spans="2:13" x14ac:dyDescent="0.25">
      <c r="B303" t="s">
        <v>268</v>
      </c>
      <c r="C303" s="4">
        <v>985</v>
      </c>
      <c r="D303" s="4">
        <v>162</v>
      </c>
      <c r="E303" s="4">
        <v>2</v>
      </c>
      <c r="F303">
        <v>4</v>
      </c>
      <c r="G303" s="3">
        <v>4</v>
      </c>
      <c r="H303" s="3">
        <v>14</v>
      </c>
      <c r="I303" s="3">
        <v>14</v>
      </c>
      <c r="J303" s="3">
        <v>999</v>
      </c>
      <c r="K303" s="3">
        <v>166</v>
      </c>
      <c r="L303" s="6">
        <v>1.4213197969543147E-2</v>
      </c>
      <c r="M303" s="6">
        <v>2.4691358024691357E-2</v>
      </c>
    </row>
    <row r="304" spans="2:13" x14ac:dyDescent="0.25">
      <c r="B304" t="s">
        <v>87</v>
      </c>
      <c r="C304" s="4">
        <v>1248</v>
      </c>
      <c r="D304" s="4">
        <v>224</v>
      </c>
      <c r="E304" s="4">
        <v>2</v>
      </c>
      <c r="F304">
        <v>4</v>
      </c>
      <c r="G304" s="3">
        <v>4</v>
      </c>
      <c r="H304" s="3">
        <v>14</v>
      </c>
      <c r="I304" s="3">
        <v>14</v>
      </c>
      <c r="J304" s="3">
        <v>1262</v>
      </c>
      <c r="K304" s="3">
        <v>228</v>
      </c>
      <c r="L304" s="6">
        <v>1.1217948717948718E-2</v>
      </c>
      <c r="M304" s="6">
        <v>1.7857142857142856E-2</v>
      </c>
    </row>
    <row r="305" spans="2:13" x14ac:dyDescent="0.25">
      <c r="B305" t="s">
        <v>351</v>
      </c>
      <c r="C305" s="4">
        <v>1005</v>
      </c>
      <c r="D305" s="4">
        <v>54</v>
      </c>
      <c r="E305" s="4">
        <v>0</v>
      </c>
      <c r="F305">
        <v>0</v>
      </c>
      <c r="G305" s="3">
        <v>0</v>
      </c>
      <c r="H305" s="3">
        <v>0</v>
      </c>
      <c r="I305" s="3">
        <v>0</v>
      </c>
      <c r="J305" s="3">
        <v>1005</v>
      </c>
      <c r="K305" s="3">
        <v>54</v>
      </c>
      <c r="L305" s="6">
        <v>0</v>
      </c>
      <c r="M305" s="6">
        <v>0</v>
      </c>
    </row>
    <row r="306" spans="2:13" x14ac:dyDescent="0.25">
      <c r="B306" t="s">
        <v>352</v>
      </c>
      <c r="C306" s="4">
        <v>650</v>
      </c>
      <c r="D306" s="4">
        <v>78</v>
      </c>
      <c r="E306" s="4">
        <v>0</v>
      </c>
      <c r="F306">
        <v>0</v>
      </c>
      <c r="G306" s="3">
        <v>0</v>
      </c>
      <c r="H306" s="3">
        <v>0</v>
      </c>
      <c r="I306" s="3">
        <v>0</v>
      </c>
      <c r="J306" s="3">
        <v>650</v>
      </c>
      <c r="K306" s="3">
        <v>78</v>
      </c>
      <c r="L306" s="6">
        <v>0</v>
      </c>
      <c r="M306" s="6">
        <v>0</v>
      </c>
    </row>
    <row r="307" spans="2:13" x14ac:dyDescent="0.25">
      <c r="B307" t="s">
        <v>353</v>
      </c>
      <c r="C307" s="4">
        <v>939</v>
      </c>
      <c r="D307" s="4">
        <v>105</v>
      </c>
      <c r="E307" s="4">
        <v>0</v>
      </c>
      <c r="F307">
        <v>0</v>
      </c>
      <c r="G307" s="3">
        <v>0</v>
      </c>
      <c r="H307" s="3">
        <v>0</v>
      </c>
      <c r="I307" s="3">
        <v>0</v>
      </c>
      <c r="J307" s="3">
        <v>939</v>
      </c>
      <c r="K307" s="3">
        <v>105</v>
      </c>
      <c r="L307" s="6">
        <v>0</v>
      </c>
      <c r="M307" s="6">
        <v>0</v>
      </c>
    </row>
    <row r="308" spans="2:13" x14ac:dyDescent="0.25">
      <c r="B308" t="s">
        <v>354</v>
      </c>
      <c r="C308" s="4">
        <v>224</v>
      </c>
      <c r="D308" s="4">
        <v>45</v>
      </c>
      <c r="E308" s="4">
        <v>0</v>
      </c>
      <c r="F308">
        <v>0</v>
      </c>
      <c r="G308" s="3">
        <v>0</v>
      </c>
      <c r="H308" s="3">
        <v>0</v>
      </c>
      <c r="I308" s="3">
        <v>0</v>
      </c>
      <c r="J308" s="3">
        <v>224</v>
      </c>
      <c r="K308" s="3">
        <v>45</v>
      </c>
      <c r="L308" s="6">
        <v>0</v>
      </c>
      <c r="M308" s="6">
        <v>0</v>
      </c>
    </row>
    <row r="309" spans="2:13" x14ac:dyDescent="0.25">
      <c r="B309" t="s">
        <v>356</v>
      </c>
      <c r="C309" s="4">
        <v>476</v>
      </c>
      <c r="D309" s="4">
        <v>68</v>
      </c>
      <c r="E309" s="4">
        <v>0</v>
      </c>
      <c r="F309">
        <v>0</v>
      </c>
      <c r="G309" s="3">
        <v>0</v>
      </c>
      <c r="H309" s="3">
        <v>0</v>
      </c>
      <c r="I309" s="3">
        <v>0</v>
      </c>
      <c r="J309" s="3">
        <v>476</v>
      </c>
      <c r="K309" s="3">
        <v>68</v>
      </c>
      <c r="L309" s="6">
        <v>0</v>
      </c>
      <c r="M309" s="6">
        <v>0</v>
      </c>
    </row>
    <row r="310" spans="2:13" x14ac:dyDescent="0.25">
      <c r="B310" t="s">
        <v>357</v>
      </c>
      <c r="C310" s="4">
        <v>1835</v>
      </c>
      <c r="D310" s="4">
        <v>240</v>
      </c>
      <c r="E310" s="4">
        <v>0</v>
      </c>
      <c r="F310">
        <v>0</v>
      </c>
      <c r="G310" s="3">
        <v>0</v>
      </c>
      <c r="H310" s="3">
        <v>0</v>
      </c>
      <c r="I310" s="3">
        <v>0</v>
      </c>
      <c r="J310" s="3">
        <v>1835</v>
      </c>
      <c r="K310" s="3">
        <v>240</v>
      </c>
      <c r="L310" s="6">
        <v>0</v>
      </c>
      <c r="M310" s="6">
        <v>0</v>
      </c>
    </row>
    <row r="311" spans="2:13" x14ac:dyDescent="0.25">
      <c r="B311" t="s">
        <v>418</v>
      </c>
      <c r="C311" s="4">
        <v>584</v>
      </c>
      <c r="D311" s="4">
        <v>35</v>
      </c>
      <c r="E311" s="4">
        <v>0</v>
      </c>
      <c r="F311">
        <v>0</v>
      </c>
      <c r="G311" s="3">
        <v>0</v>
      </c>
      <c r="H311" s="3">
        <v>0</v>
      </c>
      <c r="I311" s="3">
        <v>0</v>
      </c>
      <c r="J311" s="3">
        <v>584</v>
      </c>
      <c r="K311" s="3">
        <v>35</v>
      </c>
      <c r="L311" s="6">
        <v>0</v>
      </c>
      <c r="M311" s="6">
        <v>0</v>
      </c>
    </row>
    <row r="312" spans="2:13" x14ac:dyDescent="0.25">
      <c r="B312" t="s">
        <v>419</v>
      </c>
      <c r="C312" s="4">
        <v>591</v>
      </c>
      <c r="D312" s="4">
        <v>62</v>
      </c>
      <c r="E312" s="4">
        <v>0</v>
      </c>
      <c r="F312">
        <v>0</v>
      </c>
      <c r="G312" s="3">
        <v>0</v>
      </c>
      <c r="H312" s="3">
        <v>0</v>
      </c>
      <c r="I312" s="3">
        <v>0</v>
      </c>
      <c r="J312" s="3">
        <v>591</v>
      </c>
      <c r="K312" s="3">
        <v>62</v>
      </c>
      <c r="L312" s="6">
        <v>0</v>
      </c>
      <c r="M312" s="6">
        <v>0</v>
      </c>
    </row>
    <row r="313" spans="2:13" x14ac:dyDescent="0.25">
      <c r="B313" t="s">
        <v>358</v>
      </c>
      <c r="C313" s="4">
        <v>668</v>
      </c>
      <c r="D313" s="4">
        <v>36</v>
      </c>
      <c r="E313" s="4">
        <v>0</v>
      </c>
      <c r="F313">
        <v>0</v>
      </c>
      <c r="G313" s="3">
        <v>0</v>
      </c>
      <c r="H313" s="3">
        <v>0</v>
      </c>
      <c r="I313" s="3">
        <v>0</v>
      </c>
      <c r="J313" s="3">
        <v>668</v>
      </c>
      <c r="K313" s="3">
        <v>36</v>
      </c>
      <c r="L313" s="6">
        <v>0</v>
      </c>
      <c r="M313" s="6">
        <v>0</v>
      </c>
    </row>
  </sheetData>
  <autoFilter ref="B8:M313" xr:uid="{18C19051-3EF1-4531-8907-516FB4FCC699}">
    <sortState xmlns:xlrd2="http://schemas.microsoft.com/office/spreadsheetml/2017/richdata2" ref="B9:M313">
      <sortCondition descending="1" ref="M8:M313"/>
    </sortState>
  </autoFilter>
  <mergeCells count="3">
    <mergeCell ref="C7:D7"/>
    <mergeCell ref="E7:I7"/>
    <mergeCell ref="J7:M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C6F8C-7900-45C5-8D14-71E23DCD7F56}">
  <dimension ref="B2:M305"/>
  <sheetViews>
    <sheetView workbookViewId="0"/>
  </sheetViews>
  <sheetFormatPr defaultRowHeight="15" x14ac:dyDescent="0.25"/>
  <cols>
    <col min="1" max="1" width="3.7109375" customWidth="1"/>
    <col min="2" max="2" width="26" bestFit="1" customWidth="1"/>
    <col min="3" max="3" width="14.42578125" bestFit="1" customWidth="1"/>
    <col min="4" max="4" width="10.42578125" bestFit="1" customWidth="1"/>
    <col min="5" max="5" width="14.28515625" customWidth="1"/>
    <col min="6" max="6" width="18.140625" customWidth="1"/>
    <col min="7" max="7" width="20.28515625" bestFit="1" customWidth="1"/>
    <col min="8" max="8" width="21.28515625" customWidth="1"/>
    <col min="9" max="10" width="17.42578125" customWidth="1"/>
    <col min="11" max="11" width="18" bestFit="1" customWidth="1"/>
    <col min="12" max="12" width="14.140625" bestFit="1" customWidth="1"/>
    <col min="13" max="13" width="11.42578125" bestFit="1" customWidth="1"/>
  </cols>
  <sheetData>
    <row r="2" spans="2:13" ht="14.25" customHeight="1" x14ac:dyDescent="0.25">
      <c r="B2" s="1" t="s">
        <v>420</v>
      </c>
    </row>
    <row r="3" spans="2:13" ht="14.25" customHeight="1" x14ac:dyDescent="0.25">
      <c r="B3" s="12" t="s">
        <v>421</v>
      </c>
    </row>
    <row r="4" spans="2:13" ht="14.25" customHeight="1" x14ac:dyDescent="0.25">
      <c r="B4" s="1"/>
    </row>
    <row r="5" spans="2:13" s="1" customFormat="1" ht="14.25" customHeight="1" x14ac:dyDescent="0.25">
      <c r="B5" s="1" t="s">
        <v>301</v>
      </c>
      <c r="C5" s="37">
        <v>738401</v>
      </c>
      <c r="D5" s="37">
        <v>84750</v>
      </c>
      <c r="E5" s="37">
        <v>5577</v>
      </c>
      <c r="F5" s="37">
        <v>17641</v>
      </c>
      <c r="G5" s="37">
        <v>17641</v>
      </c>
      <c r="H5" s="37">
        <v>61743.5</v>
      </c>
      <c r="I5" s="37">
        <v>61743.5</v>
      </c>
      <c r="J5" s="38">
        <v>800144.5</v>
      </c>
      <c r="K5" s="38">
        <v>102391</v>
      </c>
      <c r="L5" s="39">
        <v>8.3617844504544278E-2</v>
      </c>
      <c r="M5" s="39">
        <v>0.20815339233038349</v>
      </c>
    </row>
    <row r="6" spans="2:13" ht="14.25" customHeight="1" x14ac:dyDescent="0.25"/>
    <row r="7" spans="2:13" ht="14.25" customHeight="1" x14ac:dyDescent="0.25">
      <c r="C7" s="40" t="s">
        <v>304</v>
      </c>
      <c r="D7" s="40"/>
      <c r="E7" s="41" t="s">
        <v>305</v>
      </c>
      <c r="F7" s="41"/>
      <c r="G7" s="41"/>
      <c r="H7" s="41"/>
      <c r="I7" s="41"/>
      <c r="J7" s="42" t="s">
        <v>306</v>
      </c>
      <c r="K7" s="42"/>
      <c r="L7" s="42"/>
      <c r="M7" s="42"/>
    </row>
    <row r="8" spans="2:13" ht="37.5" customHeight="1" x14ac:dyDescent="0.25">
      <c r="B8" s="7" t="s">
        <v>361</v>
      </c>
      <c r="C8" s="8" t="s">
        <v>302</v>
      </c>
      <c r="D8" s="8" t="s">
        <v>303</v>
      </c>
      <c r="E8" s="9" t="s">
        <v>297</v>
      </c>
      <c r="F8" s="9" t="s">
        <v>298</v>
      </c>
      <c r="G8" s="9" t="s">
        <v>311</v>
      </c>
      <c r="H8" s="9" t="s">
        <v>299</v>
      </c>
      <c r="I8" s="9" t="s">
        <v>300</v>
      </c>
      <c r="J8" s="10" t="s">
        <v>307</v>
      </c>
      <c r="K8" s="10" t="s">
        <v>308</v>
      </c>
      <c r="L8" s="10" t="s">
        <v>309</v>
      </c>
      <c r="M8" s="10" t="s">
        <v>310</v>
      </c>
    </row>
    <row r="9" spans="2:13" x14ac:dyDescent="0.25">
      <c r="B9" t="s">
        <v>414</v>
      </c>
      <c r="C9" s="4">
        <v>5055</v>
      </c>
      <c r="D9" s="4">
        <v>601</v>
      </c>
      <c r="E9">
        <v>137</v>
      </c>
      <c r="F9">
        <v>380</v>
      </c>
      <c r="G9" s="3">
        <v>380</v>
      </c>
      <c r="H9" s="3">
        <v>1330</v>
      </c>
      <c r="I9" s="3">
        <v>1330</v>
      </c>
      <c r="J9" s="3">
        <v>6385</v>
      </c>
      <c r="K9" s="3">
        <v>981</v>
      </c>
      <c r="L9" s="6">
        <v>0.26310583580613256</v>
      </c>
      <c r="M9" s="6">
        <v>0.63227953410981697</v>
      </c>
    </row>
    <row r="10" spans="2:13" x14ac:dyDescent="0.25">
      <c r="B10" t="s">
        <v>383</v>
      </c>
      <c r="C10" s="4">
        <v>8710</v>
      </c>
      <c r="D10" s="4">
        <v>1053</v>
      </c>
      <c r="E10">
        <v>180</v>
      </c>
      <c r="F10">
        <v>505</v>
      </c>
      <c r="G10" s="3">
        <v>505</v>
      </c>
      <c r="H10" s="3">
        <v>1767.5</v>
      </c>
      <c r="I10" s="3">
        <v>1767.5</v>
      </c>
      <c r="J10" s="3">
        <v>10477.5</v>
      </c>
      <c r="K10" s="3">
        <v>1558</v>
      </c>
      <c r="L10" s="6">
        <v>0.20292766934557979</v>
      </c>
      <c r="M10" s="6">
        <v>0.4795821462488129</v>
      </c>
    </row>
    <row r="11" spans="2:13" x14ac:dyDescent="0.25">
      <c r="B11" t="s">
        <v>366</v>
      </c>
      <c r="C11" s="4">
        <v>12590</v>
      </c>
      <c r="D11" s="4">
        <v>1702</v>
      </c>
      <c r="E11">
        <v>170</v>
      </c>
      <c r="F11">
        <v>800</v>
      </c>
      <c r="G11" s="3">
        <v>800</v>
      </c>
      <c r="H11" s="3">
        <v>2800</v>
      </c>
      <c r="I11" s="3">
        <v>2800</v>
      </c>
      <c r="J11" s="3">
        <v>15390</v>
      </c>
      <c r="K11" s="3">
        <v>2502</v>
      </c>
      <c r="L11" s="6">
        <v>0.22239872915011913</v>
      </c>
      <c r="M11" s="6">
        <v>0.4700352526439483</v>
      </c>
    </row>
    <row r="12" spans="2:13" x14ac:dyDescent="0.25">
      <c r="B12" t="s">
        <v>369</v>
      </c>
      <c r="C12" s="4">
        <v>10335</v>
      </c>
      <c r="D12" s="4">
        <v>1295</v>
      </c>
      <c r="E12">
        <v>129</v>
      </c>
      <c r="F12">
        <v>520</v>
      </c>
      <c r="G12" s="3">
        <v>520</v>
      </c>
      <c r="H12" s="3">
        <v>1820</v>
      </c>
      <c r="I12" s="3">
        <v>1820</v>
      </c>
      <c r="J12" s="3">
        <v>12155</v>
      </c>
      <c r="K12" s="3">
        <v>1815</v>
      </c>
      <c r="L12" s="6">
        <v>0.1761006289308176</v>
      </c>
      <c r="M12" s="6">
        <v>0.40154440154440152</v>
      </c>
    </row>
    <row r="13" spans="2:13" x14ac:dyDescent="0.25">
      <c r="B13" t="s">
        <v>413</v>
      </c>
      <c r="C13" s="4">
        <v>633</v>
      </c>
      <c r="D13" s="4">
        <v>32</v>
      </c>
      <c r="E13">
        <v>5</v>
      </c>
      <c r="F13">
        <v>11</v>
      </c>
      <c r="G13" s="3">
        <v>11</v>
      </c>
      <c r="H13" s="3">
        <v>38.5</v>
      </c>
      <c r="I13" s="3">
        <v>38.5</v>
      </c>
      <c r="J13" s="3">
        <v>671.5</v>
      </c>
      <c r="K13" s="3">
        <v>43</v>
      </c>
      <c r="L13" s="6">
        <v>6.0821484992101105E-2</v>
      </c>
      <c r="M13" s="6">
        <v>0.34375</v>
      </c>
    </row>
    <row r="14" spans="2:13" x14ac:dyDescent="0.25">
      <c r="B14" t="s">
        <v>410</v>
      </c>
      <c r="C14" s="4">
        <v>11618</v>
      </c>
      <c r="D14" s="4">
        <v>1428</v>
      </c>
      <c r="E14">
        <v>172</v>
      </c>
      <c r="F14">
        <v>470</v>
      </c>
      <c r="G14" s="3">
        <v>470</v>
      </c>
      <c r="H14" s="3">
        <v>1645</v>
      </c>
      <c r="I14" s="3">
        <v>1645</v>
      </c>
      <c r="J14" s="3">
        <v>13263</v>
      </c>
      <c r="K14" s="3">
        <v>1898</v>
      </c>
      <c r="L14" s="6">
        <v>0.14159063522120846</v>
      </c>
      <c r="M14" s="6">
        <v>0.32913165266106442</v>
      </c>
    </row>
    <row r="15" spans="2:13" x14ac:dyDescent="0.25">
      <c r="B15" t="s">
        <v>393</v>
      </c>
      <c r="C15" s="4">
        <v>19999</v>
      </c>
      <c r="D15" s="4">
        <v>1806</v>
      </c>
      <c r="E15">
        <v>254</v>
      </c>
      <c r="F15">
        <v>583</v>
      </c>
      <c r="G15" s="3">
        <v>583</v>
      </c>
      <c r="H15" s="3">
        <v>2040.5</v>
      </c>
      <c r="I15" s="3">
        <v>2040.5</v>
      </c>
      <c r="J15" s="3">
        <v>22039.5</v>
      </c>
      <c r="K15" s="3">
        <v>2389</v>
      </c>
      <c r="L15" s="6">
        <v>0.10203010150507526</v>
      </c>
      <c r="M15" s="6">
        <v>0.32281284606866001</v>
      </c>
    </row>
    <row r="16" spans="2:13" x14ac:dyDescent="0.25">
      <c r="B16" t="s">
        <v>365</v>
      </c>
      <c r="C16" s="4">
        <v>1583</v>
      </c>
      <c r="D16" s="4">
        <v>130</v>
      </c>
      <c r="E16">
        <v>16</v>
      </c>
      <c r="F16">
        <v>41</v>
      </c>
      <c r="G16" s="3">
        <v>41</v>
      </c>
      <c r="H16" s="3">
        <v>143.5</v>
      </c>
      <c r="I16" s="3">
        <v>143.5</v>
      </c>
      <c r="J16" s="3">
        <v>1726.5</v>
      </c>
      <c r="K16" s="3">
        <v>171</v>
      </c>
      <c r="L16" s="6">
        <v>9.0650663297536321E-2</v>
      </c>
      <c r="M16" s="6">
        <v>0.31538461538461537</v>
      </c>
    </row>
    <row r="17" spans="2:13" x14ac:dyDescent="0.25">
      <c r="B17" t="s">
        <v>373</v>
      </c>
      <c r="C17" s="4">
        <v>21861</v>
      </c>
      <c r="D17" s="4">
        <v>2582</v>
      </c>
      <c r="E17">
        <v>344</v>
      </c>
      <c r="F17">
        <v>768</v>
      </c>
      <c r="G17" s="3">
        <v>768</v>
      </c>
      <c r="H17" s="3">
        <v>2688</v>
      </c>
      <c r="I17" s="3">
        <v>2688</v>
      </c>
      <c r="J17" s="3">
        <v>24549</v>
      </c>
      <c r="K17" s="3">
        <v>3350</v>
      </c>
      <c r="L17" s="6">
        <v>0.12295869356388088</v>
      </c>
      <c r="M17" s="6">
        <v>0.29744384198295892</v>
      </c>
    </row>
    <row r="18" spans="2:13" x14ac:dyDescent="0.25">
      <c r="B18" t="s">
        <v>400</v>
      </c>
      <c r="C18" s="4">
        <v>7649</v>
      </c>
      <c r="D18" s="4">
        <v>973</v>
      </c>
      <c r="E18">
        <v>88</v>
      </c>
      <c r="F18">
        <v>288</v>
      </c>
      <c r="G18" s="3">
        <v>288</v>
      </c>
      <c r="H18" s="3">
        <v>1008</v>
      </c>
      <c r="I18" s="3">
        <v>1008</v>
      </c>
      <c r="J18" s="3">
        <v>8657</v>
      </c>
      <c r="K18" s="3">
        <v>1261</v>
      </c>
      <c r="L18" s="6">
        <v>0.13178193227872925</v>
      </c>
      <c r="M18" s="6">
        <v>0.29599177800616649</v>
      </c>
    </row>
    <row r="19" spans="2:13" x14ac:dyDescent="0.25">
      <c r="B19" t="s">
        <v>404</v>
      </c>
      <c r="C19" s="4">
        <v>4943</v>
      </c>
      <c r="D19" s="4">
        <v>149</v>
      </c>
      <c r="E19">
        <v>18</v>
      </c>
      <c r="F19">
        <v>43</v>
      </c>
      <c r="G19" s="3">
        <v>43</v>
      </c>
      <c r="H19" s="3">
        <v>150.5</v>
      </c>
      <c r="I19" s="3">
        <v>150.5</v>
      </c>
      <c r="J19" s="3">
        <v>5093.5</v>
      </c>
      <c r="K19" s="3">
        <v>192</v>
      </c>
      <c r="L19" s="6">
        <v>3.0447096904713738E-2</v>
      </c>
      <c r="M19" s="6">
        <v>0.28859060402684567</v>
      </c>
    </row>
    <row r="20" spans="2:13" x14ac:dyDescent="0.25">
      <c r="B20" t="s">
        <v>371</v>
      </c>
      <c r="C20" s="4">
        <v>1845</v>
      </c>
      <c r="D20" s="4">
        <v>237</v>
      </c>
      <c r="E20">
        <v>19</v>
      </c>
      <c r="F20">
        <v>66</v>
      </c>
      <c r="G20" s="3">
        <v>66</v>
      </c>
      <c r="H20" s="3">
        <v>231</v>
      </c>
      <c r="I20" s="3">
        <v>231</v>
      </c>
      <c r="J20" s="3">
        <v>2076</v>
      </c>
      <c r="K20" s="3">
        <v>303</v>
      </c>
      <c r="L20" s="6">
        <v>0.12520325203252033</v>
      </c>
      <c r="M20" s="6">
        <v>0.27848101265822783</v>
      </c>
    </row>
    <row r="21" spans="2:13" x14ac:dyDescent="0.25">
      <c r="B21" t="s">
        <v>387</v>
      </c>
      <c r="C21" s="4">
        <v>10166</v>
      </c>
      <c r="D21" s="4">
        <v>761</v>
      </c>
      <c r="E21">
        <v>58</v>
      </c>
      <c r="F21">
        <v>208</v>
      </c>
      <c r="G21" s="3">
        <v>208</v>
      </c>
      <c r="H21" s="3">
        <v>728</v>
      </c>
      <c r="I21" s="3">
        <v>728</v>
      </c>
      <c r="J21" s="3">
        <v>10894</v>
      </c>
      <c r="K21" s="3">
        <v>969</v>
      </c>
      <c r="L21" s="6">
        <v>7.1611253196930943E-2</v>
      </c>
      <c r="M21" s="6">
        <v>0.27332457293035478</v>
      </c>
    </row>
    <row r="22" spans="2:13" x14ac:dyDescent="0.25">
      <c r="B22" t="s">
        <v>375</v>
      </c>
      <c r="C22" s="4">
        <v>2265</v>
      </c>
      <c r="D22" s="4">
        <v>230</v>
      </c>
      <c r="E22">
        <v>32</v>
      </c>
      <c r="F22">
        <v>60</v>
      </c>
      <c r="G22" s="3">
        <v>60</v>
      </c>
      <c r="H22" s="3">
        <v>210</v>
      </c>
      <c r="I22" s="3">
        <v>210</v>
      </c>
      <c r="J22" s="3">
        <v>2475</v>
      </c>
      <c r="K22" s="3">
        <v>290</v>
      </c>
      <c r="L22" s="6">
        <v>9.2715231788079472E-2</v>
      </c>
      <c r="M22" s="6">
        <v>0.2608695652173913</v>
      </c>
    </row>
    <row r="23" spans="2:13" x14ac:dyDescent="0.25">
      <c r="B23" t="s">
        <v>390</v>
      </c>
      <c r="C23" s="4">
        <v>6064</v>
      </c>
      <c r="D23" s="4">
        <v>565</v>
      </c>
      <c r="E23">
        <v>45</v>
      </c>
      <c r="F23">
        <v>144</v>
      </c>
      <c r="G23" s="3">
        <v>144</v>
      </c>
      <c r="H23" s="3">
        <v>504</v>
      </c>
      <c r="I23" s="3">
        <v>504</v>
      </c>
      <c r="J23" s="3">
        <v>6568</v>
      </c>
      <c r="K23" s="3">
        <v>709</v>
      </c>
      <c r="L23" s="6">
        <v>8.3113456464379953E-2</v>
      </c>
      <c r="M23" s="6">
        <v>0.25486725663716814</v>
      </c>
    </row>
    <row r="24" spans="2:13" x14ac:dyDescent="0.25">
      <c r="B24" t="s">
        <v>368</v>
      </c>
      <c r="C24" s="4">
        <v>68074</v>
      </c>
      <c r="D24" s="4">
        <v>8105</v>
      </c>
      <c r="E24">
        <v>772</v>
      </c>
      <c r="F24">
        <v>2031</v>
      </c>
      <c r="G24" s="3">
        <v>2031</v>
      </c>
      <c r="H24" s="3">
        <v>7108.5</v>
      </c>
      <c r="I24" s="3">
        <v>7108.5</v>
      </c>
      <c r="J24" s="3">
        <v>75182.5</v>
      </c>
      <c r="K24" s="3">
        <v>10136</v>
      </c>
      <c r="L24" s="6">
        <v>0.10442312777271792</v>
      </c>
      <c r="M24" s="6">
        <v>0.25058605798889572</v>
      </c>
    </row>
    <row r="25" spans="2:13" x14ac:dyDescent="0.25">
      <c r="B25" t="s">
        <v>372</v>
      </c>
      <c r="C25" s="4">
        <v>53744</v>
      </c>
      <c r="D25" s="4">
        <v>6433</v>
      </c>
      <c r="E25">
        <v>470</v>
      </c>
      <c r="F25">
        <v>1546</v>
      </c>
      <c r="G25" s="3">
        <v>1546</v>
      </c>
      <c r="H25" s="3">
        <v>5411</v>
      </c>
      <c r="I25" s="3">
        <v>5411</v>
      </c>
      <c r="J25" s="3">
        <v>59155</v>
      </c>
      <c r="K25" s="3">
        <v>7979</v>
      </c>
      <c r="L25" s="6">
        <v>0.10068100625186067</v>
      </c>
      <c r="M25" s="6">
        <v>0.24032333281517176</v>
      </c>
    </row>
    <row r="26" spans="2:13" x14ac:dyDescent="0.25">
      <c r="B26" t="s">
        <v>403</v>
      </c>
      <c r="C26" s="4">
        <v>10313</v>
      </c>
      <c r="D26" s="4">
        <v>1358</v>
      </c>
      <c r="E26">
        <v>54</v>
      </c>
      <c r="F26">
        <v>313</v>
      </c>
      <c r="G26" s="3">
        <v>313</v>
      </c>
      <c r="H26" s="3">
        <v>1095.5</v>
      </c>
      <c r="I26" s="3">
        <v>1095.5</v>
      </c>
      <c r="J26" s="3">
        <v>11408.5</v>
      </c>
      <c r="K26" s="3">
        <v>1671</v>
      </c>
      <c r="L26" s="6">
        <v>0.10622515271986813</v>
      </c>
      <c r="M26" s="6">
        <v>0.23048600883652431</v>
      </c>
    </row>
    <row r="27" spans="2:13" x14ac:dyDescent="0.25">
      <c r="B27" t="s">
        <v>374</v>
      </c>
      <c r="C27" s="4">
        <v>2623</v>
      </c>
      <c r="D27" s="4">
        <v>219</v>
      </c>
      <c r="E27">
        <v>20</v>
      </c>
      <c r="F27">
        <v>47</v>
      </c>
      <c r="G27" s="3">
        <v>47</v>
      </c>
      <c r="H27" s="3">
        <v>164.5</v>
      </c>
      <c r="I27" s="3">
        <v>164.5</v>
      </c>
      <c r="J27" s="3">
        <v>2787.5</v>
      </c>
      <c r="K27" s="3">
        <v>266</v>
      </c>
      <c r="L27" s="6">
        <v>6.2714449104079292E-2</v>
      </c>
      <c r="M27" s="6">
        <v>0.21461187214611871</v>
      </c>
    </row>
    <row r="28" spans="2:13" x14ac:dyDescent="0.25">
      <c r="B28" t="s">
        <v>392</v>
      </c>
      <c r="C28" s="4">
        <v>2542</v>
      </c>
      <c r="D28" s="4">
        <v>242</v>
      </c>
      <c r="E28">
        <v>21</v>
      </c>
      <c r="F28">
        <v>51</v>
      </c>
      <c r="G28" s="3">
        <v>51</v>
      </c>
      <c r="H28" s="3">
        <v>178.5</v>
      </c>
      <c r="I28" s="3">
        <v>178.5</v>
      </c>
      <c r="J28" s="3">
        <v>2720.5</v>
      </c>
      <c r="K28" s="3">
        <v>293</v>
      </c>
      <c r="L28" s="6">
        <v>7.0220298977183321E-2</v>
      </c>
      <c r="M28" s="6">
        <v>0.21074380165289255</v>
      </c>
    </row>
    <row r="29" spans="2:13" x14ac:dyDescent="0.25">
      <c r="B29" t="s">
        <v>401</v>
      </c>
      <c r="C29" s="4">
        <v>34689</v>
      </c>
      <c r="D29" s="4">
        <v>3846</v>
      </c>
      <c r="E29">
        <v>257</v>
      </c>
      <c r="F29">
        <v>807</v>
      </c>
      <c r="G29" s="3">
        <v>807</v>
      </c>
      <c r="H29" s="3">
        <v>2824.5</v>
      </c>
      <c r="I29" s="3">
        <v>2824.5</v>
      </c>
      <c r="J29" s="3">
        <v>37513.5</v>
      </c>
      <c r="K29" s="3">
        <v>4653</v>
      </c>
      <c r="L29" s="6">
        <v>8.14235060105509E-2</v>
      </c>
      <c r="M29" s="6">
        <v>0.20982839313572543</v>
      </c>
    </row>
    <row r="30" spans="2:13" x14ac:dyDescent="0.25">
      <c r="B30" t="s">
        <v>378</v>
      </c>
      <c r="C30" s="4">
        <v>9152</v>
      </c>
      <c r="D30" s="4">
        <v>634</v>
      </c>
      <c r="E30">
        <v>28</v>
      </c>
      <c r="F30">
        <v>133</v>
      </c>
      <c r="G30" s="3">
        <v>133</v>
      </c>
      <c r="H30" s="3">
        <v>465.5</v>
      </c>
      <c r="I30" s="3">
        <v>465.5</v>
      </c>
      <c r="J30" s="3">
        <v>9617.5</v>
      </c>
      <c r="K30" s="3">
        <v>767</v>
      </c>
      <c r="L30" s="6">
        <v>5.0863199300699304E-2</v>
      </c>
      <c r="M30" s="6">
        <v>0.20977917981072555</v>
      </c>
    </row>
    <row r="31" spans="2:13" x14ac:dyDescent="0.25">
      <c r="B31" t="s">
        <v>386</v>
      </c>
      <c r="C31" s="4">
        <v>12610</v>
      </c>
      <c r="D31" s="4">
        <v>1297</v>
      </c>
      <c r="E31">
        <v>71</v>
      </c>
      <c r="F31">
        <v>263</v>
      </c>
      <c r="G31" s="3">
        <v>263</v>
      </c>
      <c r="H31" s="3">
        <v>920.5</v>
      </c>
      <c r="I31" s="3">
        <v>920.5</v>
      </c>
      <c r="J31" s="3">
        <v>13530.5</v>
      </c>
      <c r="K31" s="3">
        <v>1560</v>
      </c>
      <c r="L31" s="6">
        <v>7.299762093576527E-2</v>
      </c>
      <c r="M31" s="6">
        <v>0.2027756360832691</v>
      </c>
    </row>
    <row r="32" spans="2:13" x14ac:dyDescent="0.25">
      <c r="B32" t="s">
        <v>370</v>
      </c>
      <c r="C32" s="4">
        <v>7034</v>
      </c>
      <c r="D32" s="4">
        <v>741</v>
      </c>
      <c r="E32">
        <v>52</v>
      </c>
      <c r="F32">
        <v>150</v>
      </c>
      <c r="G32" s="3">
        <v>150</v>
      </c>
      <c r="H32" s="3">
        <v>525</v>
      </c>
      <c r="I32" s="3">
        <v>525</v>
      </c>
      <c r="J32" s="3">
        <v>7559</v>
      </c>
      <c r="K32" s="3">
        <v>891</v>
      </c>
      <c r="L32" s="6">
        <v>7.4637475120841623E-2</v>
      </c>
      <c r="M32" s="6">
        <v>0.20242914979757085</v>
      </c>
    </row>
    <row r="33" spans="2:13" x14ac:dyDescent="0.25">
      <c r="B33" t="s">
        <v>389</v>
      </c>
      <c r="C33" s="4">
        <v>4371</v>
      </c>
      <c r="D33" s="4">
        <v>277</v>
      </c>
      <c r="E33">
        <v>22</v>
      </c>
      <c r="F33">
        <v>56</v>
      </c>
      <c r="G33" s="3">
        <v>56</v>
      </c>
      <c r="H33" s="3">
        <v>196</v>
      </c>
      <c r="I33" s="3">
        <v>196</v>
      </c>
      <c r="J33" s="3">
        <v>4567</v>
      </c>
      <c r="K33" s="3">
        <v>333</v>
      </c>
      <c r="L33" s="6">
        <v>4.4840997483413407E-2</v>
      </c>
      <c r="M33" s="6">
        <v>0.20216606498194944</v>
      </c>
    </row>
    <row r="34" spans="2:13" x14ac:dyDescent="0.25">
      <c r="B34" t="s">
        <v>406</v>
      </c>
      <c r="C34" s="4">
        <v>55629</v>
      </c>
      <c r="D34" s="4">
        <v>7128</v>
      </c>
      <c r="E34">
        <v>415</v>
      </c>
      <c r="F34">
        <v>1409</v>
      </c>
      <c r="G34" s="3">
        <v>1409</v>
      </c>
      <c r="H34" s="3">
        <v>4931.5</v>
      </c>
      <c r="I34" s="3">
        <v>4931.5</v>
      </c>
      <c r="J34" s="3">
        <v>60560.5</v>
      </c>
      <c r="K34" s="3">
        <v>8537</v>
      </c>
      <c r="L34" s="6">
        <v>8.8649804957845732E-2</v>
      </c>
      <c r="M34" s="6">
        <v>0.19767115600448934</v>
      </c>
    </row>
    <row r="35" spans="2:13" x14ac:dyDescent="0.25">
      <c r="B35" t="s">
        <v>391</v>
      </c>
      <c r="C35" s="4">
        <v>6051</v>
      </c>
      <c r="D35" s="4">
        <v>1167</v>
      </c>
      <c r="E35">
        <v>68</v>
      </c>
      <c r="F35">
        <v>230</v>
      </c>
      <c r="G35" s="3">
        <v>230</v>
      </c>
      <c r="H35" s="3">
        <v>805</v>
      </c>
      <c r="I35" s="3">
        <v>805</v>
      </c>
      <c r="J35" s="3">
        <v>6856</v>
      </c>
      <c r="K35" s="3">
        <v>1397</v>
      </c>
      <c r="L35" s="6">
        <v>0.13303586184101801</v>
      </c>
      <c r="M35" s="6">
        <v>0.19708654670094258</v>
      </c>
    </row>
    <row r="36" spans="2:13" x14ac:dyDescent="0.25">
      <c r="B36" t="s">
        <v>412</v>
      </c>
      <c r="C36" s="4">
        <v>11350</v>
      </c>
      <c r="D36" s="4">
        <v>1533</v>
      </c>
      <c r="E36">
        <v>88</v>
      </c>
      <c r="F36">
        <v>293</v>
      </c>
      <c r="G36" s="3">
        <v>293</v>
      </c>
      <c r="H36" s="3">
        <v>1025.5</v>
      </c>
      <c r="I36" s="3">
        <v>1025.5</v>
      </c>
      <c r="J36" s="3">
        <v>12375.5</v>
      </c>
      <c r="K36" s="3">
        <v>1826</v>
      </c>
      <c r="L36" s="6">
        <v>9.0352422907488988E-2</v>
      </c>
      <c r="M36" s="6">
        <v>0.19112850619699934</v>
      </c>
    </row>
    <row r="37" spans="2:13" x14ac:dyDescent="0.25">
      <c r="B37" t="s">
        <v>367</v>
      </c>
      <c r="C37" s="4">
        <v>8560</v>
      </c>
      <c r="D37" s="4">
        <v>908</v>
      </c>
      <c r="E37">
        <v>59</v>
      </c>
      <c r="F37">
        <v>165</v>
      </c>
      <c r="G37" s="3">
        <v>165</v>
      </c>
      <c r="H37" s="3">
        <v>577.5</v>
      </c>
      <c r="I37" s="3">
        <v>577.5</v>
      </c>
      <c r="J37" s="3">
        <v>9137.5</v>
      </c>
      <c r="K37" s="3">
        <v>1073</v>
      </c>
      <c r="L37" s="6">
        <v>6.7464953271028041E-2</v>
      </c>
      <c r="M37" s="6">
        <v>0.18171806167400881</v>
      </c>
    </row>
    <row r="38" spans="2:13" x14ac:dyDescent="0.25">
      <c r="B38" t="s">
        <v>405</v>
      </c>
      <c r="C38" s="4">
        <v>21489</v>
      </c>
      <c r="D38" s="4">
        <v>2601</v>
      </c>
      <c r="E38">
        <v>147</v>
      </c>
      <c r="F38">
        <v>469</v>
      </c>
      <c r="G38" s="3">
        <v>469</v>
      </c>
      <c r="H38" s="3">
        <v>1641.5</v>
      </c>
      <c r="I38" s="3">
        <v>1641.5</v>
      </c>
      <c r="J38" s="3">
        <v>23130.5</v>
      </c>
      <c r="K38" s="3">
        <v>3070</v>
      </c>
      <c r="L38" s="6">
        <v>7.6387919400623575E-2</v>
      </c>
      <c r="M38" s="6">
        <v>0.18031526336024606</v>
      </c>
    </row>
    <row r="39" spans="2:13" x14ac:dyDescent="0.25">
      <c r="B39" t="s">
        <v>379</v>
      </c>
      <c r="C39" s="4">
        <v>5894</v>
      </c>
      <c r="D39" s="4">
        <v>554</v>
      </c>
      <c r="E39">
        <v>33</v>
      </c>
      <c r="F39">
        <v>98</v>
      </c>
      <c r="G39" s="3">
        <v>98</v>
      </c>
      <c r="H39" s="3">
        <v>343</v>
      </c>
      <c r="I39" s="3">
        <v>343</v>
      </c>
      <c r="J39" s="3">
        <v>6237</v>
      </c>
      <c r="K39" s="3">
        <v>652</v>
      </c>
      <c r="L39" s="6">
        <v>5.8194774346793349E-2</v>
      </c>
      <c r="M39" s="6">
        <v>0.17689530685920576</v>
      </c>
    </row>
    <row r="40" spans="2:13" x14ac:dyDescent="0.25">
      <c r="B40" t="s">
        <v>398</v>
      </c>
      <c r="C40" s="4">
        <v>27969</v>
      </c>
      <c r="D40" s="4">
        <v>3635</v>
      </c>
      <c r="E40">
        <v>182</v>
      </c>
      <c r="F40">
        <v>642</v>
      </c>
      <c r="G40" s="3">
        <v>642</v>
      </c>
      <c r="H40" s="3">
        <v>2247</v>
      </c>
      <c r="I40" s="3">
        <v>2247</v>
      </c>
      <c r="J40" s="3">
        <v>30216</v>
      </c>
      <c r="K40" s="3">
        <v>4277</v>
      </c>
      <c r="L40" s="6">
        <v>8.0338946690979296E-2</v>
      </c>
      <c r="M40" s="6">
        <v>0.1766162310866575</v>
      </c>
    </row>
    <row r="41" spans="2:13" x14ac:dyDescent="0.25">
      <c r="B41" t="s">
        <v>388</v>
      </c>
      <c r="C41" s="4">
        <v>22788</v>
      </c>
      <c r="D41" s="4">
        <v>2604</v>
      </c>
      <c r="E41">
        <v>140</v>
      </c>
      <c r="F41">
        <v>448</v>
      </c>
      <c r="G41" s="3">
        <v>448</v>
      </c>
      <c r="H41" s="3">
        <v>1568</v>
      </c>
      <c r="I41" s="3">
        <v>1568</v>
      </c>
      <c r="J41" s="3">
        <v>24356</v>
      </c>
      <c r="K41" s="3">
        <v>3052</v>
      </c>
      <c r="L41" s="6">
        <v>6.8808144637528518E-2</v>
      </c>
      <c r="M41" s="6">
        <v>0.17204301075268819</v>
      </c>
    </row>
    <row r="42" spans="2:13" x14ac:dyDescent="0.25">
      <c r="B42" t="s">
        <v>381</v>
      </c>
      <c r="C42" s="4">
        <v>14484</v>
      </c>
      <c r="D42" s="4">
        <v>1572</v>
      </c>
      <c r="E42">
        <v>82</v>
      </c>
      <c r="F42">
        <v>269</v>
      </c>
      <c r="G42" s="3">
        <v>269</v>
      </c>
      <c r="H42" s="3">
        <v>941.5</v>
      </c>
      <c r="I42" s="3">
        <v>941.5</v>
      </c>
      <c r="J42" s="3">
        <v>15425.5</v>
      </c>
      <c r="K42" s="3">
        <v>1841</v>
      </c>
      <c r="L42" s="6">
        <v>6.5002761668047498E-2</v>
      </c>
      <c r="M42" s="6">
        <v>0.17111959287531806</v>
      </c>
    </row>
    <row r="43" spans="2:13" x14ac:dyDescent="0.25">
      <c r="B43" t="s">
        <v>377</v>
      </c>
      <c r="C43" s="4">
        <v>17546</v>
      </c>
      <c r="D43" s="4">
        <v>2351</v>
      </c>
      <c r="E43">
        <v>110</v>
      </c>
      <c r="F43">
        <v>400</v>
      </c>
      <c r="G43" s="3">
        <v>400</v>
      </c>
      <c r="H43" s="3">
        <v>1400</v>
      </c>
      <c r="I43" s="3">
        <v>1400</v>
      </c>
      <c r="J43" s="3">
        <v>18946</v>
      </c>
      <c r="K43" s="3">
        <v>2751</v>
      </c>
      <c r="L43" s="6">
        <v>7.9790265587598316E-2</v>
      </c>
      <c r="M43" s="6">
        <v>0.17014036580178649</v>
      </c>
    </row>
    <row r="44" spans="2:13" x14ac:dyDescent="0.25">
      <c r="B44" t="s">
        <v>407</v>
      </c>
      <c r="C44" s="4">
        <v>5690</v>
      </c>
      <c r="D44" s="4">
        <v>758</v>
      </c>
      <c r="E44">
        <v>49</v>
      </c>
      <c r="F44">
        <v>128</v>
      </c>
      <c r="G44" s="3">
        <v>128</v>
      </c>
      <c r="H44" s="3">
        <v>448</v>
      </c>
      <c r="I44" s="3">
        <v>448</v>
      </c>
      <c r="J44" s="3">
        <v>6138</v>
      </c>
      <c r="K44" s="3">
        <v>886</v>
      </c>
      <c r="L44" s="6">
        <v>7.8734622144112476E-2</v>
      </c>
      <c r="M44" s="6">
        <v>0.16886543535620052</v>
      </c>
    </row>
    <row r="45" spans="2:13" x14ac:dyDescent="0.25">
      <c r="B45" t="s">
        <v>402</v>
      </c>
      <c r="C45" s="4">
        <v>2249</v>
      </c>
      <c r="D45" s="4">
        <v>293</v>
      </c>
      <c r="E45">
        <v>14</v>
      </c>
      <c r="F45">
        <v>49</v>
      </c>
      <c r="G45" s="3">
        <v>49</v>
      </c>
      <c r="H45" s="3">
        <v>171.5</v>
      </c>
      <c r="I45" s="3">
        <v>171.5</v>
      </c>
      <c r="J45" s="3">
        <v>2420.5</v>
      </c>
      <c r="K45" s="3">
        <v>342</v>
      </c>
      <c r="L45" s="6">
        <v>7.6256113828368166E-2</v>
      </c>
      <c r="M45" s="6">
        <v>0.16723549488054607</v>
      </c>
    </row>
    <row r="46" spans="2:13" x14ac:dyDescent="0.25">
      <c r="B46" t="s">
        <v>380</v>
      </c>
      <c r="C46" s="4">
        <v>11915</v>
      </c>
      <c r="D46" s="4">
        <v>1331</v>
      </c>
      <c r="E46">
        <v>43</v>
      </c>
      <c r="F46">
        <v>195</v>
      </c>
      <c r="G46" s="3">
        <v>195</v>
      </c>
      <c r="H46" s="3">
        <v>682.5</v>
      </c>
      <c r="I46" s="3">
        <v>682.5</v>
      </c>
      <c r="J46" s="3">
        <v>12597.5</v>
      </c>
      <c r="K46" s="3">
        <v>1526</v>
      </c>
      <c r="L46" s="6">
        <v>5.728073856483424E-2</v>
      </c>
      <c r="M46" s="6">
        <v>0.14650638617580766</v>
      </c>
    </row>
    <row r="47" spans="2:13" x14ac:dyDescent="0.25">
      <c r="B47" t="s">
        <v>396</v>
      </c>
      <c r="C47" s="4">
        <v>22158</v>
      </c>
      <c r="D47" s="4">
        <v>3294</v>
      </c>
      <c r="E47">
        <v>126</v>
      </c>
      <c r="F47">
        <v>428</v>
      </c>
      <c r="G47" s="3">
        <v>428</v>
      </c>
      <c r="H47" s="3">
        <v>1498</v>
      </c>
      <c r="I47" s="3">
        <v>1498</v>
      </c>
      <c r="J47" s="3">
        <v>23656</v>
      </c>
      <c r="K47" s="3">
        <v>3722</v>
      </c>
      <c r="L47" s="6">
        <v>6.7605379546890512E-2</v>
      </c>
      <c r="M47" s="6">
        <v>0.12993321190042501</v>
      </c>
    </row>
    <row r="48" spans="2:13" x14ac:dyDescent="0.25">
      <c r="B48" t="s">
        <v>409</v>
      </c>
      <c r="C48" s="4">
        <v>16782</v>
      </c>
      <c r="D48" s="4">
        <v>1902</v>
      </c>
      <c r="E48">
        <v>56</v>
      </c>
      <c r="F48">
        <v>246</v>
      </c>
      <c r="G48" s="3">
        <v>246</v>
      </c>
      <c r="H48" s="3">
        <v>861</v>
      </c>
      <c r="I48" s="3">
        <v>861</v>
      </c>
      <c r="J48" s="3">
        <v>17643</v>
      </c>
      <c r="K48" s="3">
        <v>2148</v>
      </c>
      <c r="L48" s="6">
        <v>5.130496961029675E-2</v>
      </c>
      <c r="M48" s="6">
        <v>0.12933753943217666</v>
      </c>
    </row>
    <row r="49" spans="2:13" x14ac:dyDescent="0.25">
      <c r="B49" t="s">
        <v>395</v>
      </c>
      <c r="C49" s="4">
        <v>50102</v>
      </c>
      <c r="D49" s="4">
        <v>4308</v>
      </c>
      <c r="E49">
        <v>146</v>
      </c>
      <c r="F49">
        <v>552</v>
      </c>
      <c r="G49" s="3">
        <v>552</v>
      </c>
      <c r="H49" s="3">
        <v>1932</v>
      </c>
      <c r="I49" s="3">
        <v>1932</v>
      </c>
      <c r="J49" s="3">
        <v>52034</v>
      </c>
      <c r="K49" s="3">
        <v>4860</v>
      </c>
      <c r="L49" s="6">
        <v>3.8561334876851226E-2</v>
      </c>
      <c r="M49" s="6">
        <v>0.12813370473537605</v>
      </c>
    </row>
    <row r="50" spans="2:13" x14ac:dyDescent="0.25">
      <c r="B50" t="s">
        <v>376</v>
      </c>
      <c r="C50" s="4">
        <v>25846</v>
      </c>
      <c r="D50" s="4">
        <v>3106</v>
      </c>
      <c r="E50">
        <v>100</v>
      </c>
      <c r="F50">
        <v>379</v>
      </c>
      <c r="G50" s="3">
        <v>379</v>
      </c>
      <c r="H50" s="3">
        <v>1326.5</v>
      </c>
      <c r="I50" s="3">
        <v>1326.5</v>
      </c>
      <c r="J50" s="3">
        <v>27172.5</v>
      </c>
      <c r="K50" s="3">
        <v>3485</v>
      </c>
      <c r="L50" s="6">
        <v>5.1323222162036677E-2</v>
      </c>
      <c r="M50" s="6">
        <v>0.12202189311010947</v>
      </c>
    </row>
    <row r="51" spans="2:13" x14ac:dyDescent="0.25">
      <c r="B51" t="s">
        <v>364</v>
      </c>
      <c r="C51" s="4">
        <v>14793</v>
      </c>
      <c r="D51" s="4">
        <v>1903</v>
      </c>
      <c r="E51">
        <v>45</v>
      </c>
      <c r="F51">
        <v>231</v>
      </c>
      <c r="G51" s="3">
        <v>231</v>
      </c>
      <c r="H51" s="3">
        <v>808.5</v>
      </c>
      <c r="I51" s="3">
        <v>808.5</v>
      </c>
      <c r="J51" s="3">
        <v>15601.5</v>
      </c>
      <c r="K51" s="3">
        <v>2134</v>
      </c>
      <c r="L51" s="6">
        <v>5.4654228351247211E-2</v>
      </c>
      <c r="M51" s="6">
        <v>0.12138728323699421</v>
      </c>
    </row>
    <row r="52" spans="2:13" x14ac:dyDescent="0.25">
      <c r="B52" t="s">
        <v>382</v>
      </c>
      <c r="C52" s="4">
        <v>3618</v>
      </c>
      <c r="D52" s="4">
        <v>309</v>
      </c>
      <c r="E52">
        <v>17</v>
      </c>
      <c r="F52">
        <v>37</v>
      </c>
      <c r="G52" s="3">
        <v>37</v>
      </c>
      <c r="H52" s="3">
        <v>129.5</v>
      </c>
      <c r="I52" s="3">
        <v>129.5</v>
      </c>
      <c r="J52" s="3">
        <v>3747.5</v>
      </c>
      <c r="K52" s="3">
        <v>346</v>
      </c>
      <c r="L52" s="6">
        <v>3.5793255942509671E-2</v>
      </c>
      <c r="M52" s="6">
        <v>0.11974110032362459</v>
      </c>
    </row>
    <row r="53" spans="2:13" x14ac:dyDescent="0.25">
      <c r="B53" t="s">
        <v>385</v>
      </c>
      <c r="C53" s="4">
        <v>24112</v>
      </c>
      <c r="D53" s="4">
        <v>2724</v>
      </c>
      <c r="E53">
        <v>93</v>
      </c>
      <c r="F53">
        <v>303</v>
      </c>
      <c r="G53" s="3">
        <v>303</v>
      </c>
      <c r="H53" s="3">
        <v>1060.5</v>
      </c>
      <c r="I53" s="3">
        <v>1060.5</v>
      </c>
      <c r="J53" s="3">
        <v>25172.5</v>
      </c>
      <c r="K53" s="3">
        <v>3027</v>
      </c>
      <c r="L53" s="6">
        <v>4.3982249502322497E-2</v>
      </c>
      <c r="M53" s="6">
        <v>0.11123348017621146</v>
      </c>
    </row>
    <row r="54" spans="2:13" x14ac:dyDescent="0.25">
      <c r="B54" t="s">
        <v>399</v>
      </c>
      <c r="C54" s="4">
        <v>10459</v>
      </c>
      <c r="D54" s="4">
        <v>1144</v>
      </c>
      <c r="E54">
        <v>38</v>
      </c>
      <c r="F54">
        <v>123</v>
      </c>
      <c r="G54" s="3">
        <v>123</v>
      </c>
      <c r="H54" s="3">
        <v>430.5</v>
      </c>
      <c r="I54" s="3">
        <v>430.5</v>
      </c>
      <c r="J54" s="3">
        <v>10889.5</v>
      </c>
      <c r="K54" s="3">
        <v>1267</v>
      </c>
      <c r="L54" s="6">
        <v>4.1160722822449564E-2</v>
      </c>
      <c r="M54" s="6">
        <v>0.10751748251748251</v>
      </c>
    </row>
    <row r="55" spans="2:13" x14ac:dyDescent="0.25">
      <c r="B55" t="s">
        <v>384</v>
      </c>
      <c r="C55" s="4">
        <v>13352</v>
      </c>
      <c r="D55" s="4">
        <v>1521</v>
      </c>
      <c r="E55">
        <v>55</v>
      </c>
      <c r="F55">
        <v>161</v>
      </c>
      <c r="G55" s="3">
        <v>161</v>
      </c>
      <c r="H55" s="3">
        <v>563.5</v>
      </c>
      <c r="I55" s="3">
        <v>563.5</v>
      </c>
      <c r="J55" s="3">
        <v>13915.5</v>
      </c>
      <c r="K55" s="3">
        <v>1682</v>
      </c>
      <c r="L55" s="6">
        <v>4.2203415218693828E-2</v>
      </c>
      <c r="M55" s="6">
        <v>0.10585141354372124</v>
      </c>
    </row>
    <row r="56" spans="2:13" x14ac:dyDescent="0.25">
      <c r="B56" t="s">
        <v>408</v>
      </c>
      <c r="C56" s="4">
        <v>1743</v>
      </c>
      <c r="D56" s="4">
        <v>117</v>
      </c>
      <c r="E56">
        <v>4</v>
      </c>
      <c r="F56">
        <v>12</v>
      </c>
      <c r="G56" s="3">
        <v>12</v>
      </c>
      <c r="H56" s="3">
        <v>42</v>
      </c>
      <c r="I56" s="3">
        <v>42</v>
      </c>
      <c r="J56" s="3">
        <v>1785</v>
      </c>
      <c r="K56" s="3">
        <v>129</v>
      </c>
      <c r="L56" s="6">
        <v>2.4096385542168676E-2</v>
      </c>
      <c r="M56" s="6">
        <v>0.10256410256410256</v>
      </c>
    </row>
    <row r="57" spans="2:13" x14ac:dyDescent="0.25">
      <c r="B57" t="s">
        <v>394</v>
      </c>
      <c r="C57" s="4">
        <v>2908</v>
      </c>
      <c r="D57" s="4">
        <v>380</v>
      </c>
      <c r="E57">
        <v>12</v>
      </c>
      <c r="F57">
        <v>38</v>
      </c>
      <c r="G57" s="3">
        <v>38</v>
      </c>
      <c r="H57" s="3">
        <v>133</v>
      </c>
      <c r="I57" s="3">
        <v>133</v>
      </c>
      <c r="J57" s="3">
        <v>3041</v>
      </c>
      <c r="K57" s="3">
        <v>418</v>
      </c>
      <c r="L57" s="6">
        <v>4.5735900962861072E-2</v>
      </c>
      <c r="M57" s="6">
        <v>0.1</v>
      </c>
    </row>
    <row r="58" spans="2:13" x14ac:dyDescent="0.25">
      <c r="B58" t="s">
        <v>397</v>
      </c>
      <c r="C58" s="4">
        <v>4710</v>
      </c>
      <c r="D58" s="4">
        <v>310</v>
      </c>
      <c r="E58">
        <v>13</v>
      </c>
      <c r="F58">
        <v>30</v>
      </c>
      <c r="G58" s="3">
        <v>30</v>
      </c>
      <c r="H58" s="3">
        <v>105</v>
      </c>
      <c r="I58" s="3">
        <v>105</v>
      </c>
      <c r="J58" s="3">
        <v>4815</v>
      </c>
      <c r="K58" s="3">
        <v>340</v>
      </c>
      <c r="L58" s="6">
        <v>2.2292993630573247E-2</v>
      </c>
      <c r="M58" s="6">
        <v>9.6774193548387094E-2</v>
      </c>
    </row>
    <row r="59" spans="2:13" x14ac:dyDescent="0.25">
      <c r="B59" t="s">
        <v>411</v>
      </c>
      <c r="C59" s="4">
        <v>5736</v>
      </c>
      <c r="D59" s="4">
        <v>601</v>
      </c>
      <c r="E59">
        <v>8</v>
      </c>
      <c r="F59">
        <v>22</v>
      </c>
      <c r="G59" s="3">
        <v>22</v>
      </c>
      <c r="H59" s="3">
        <v>77</v>
      </c>
      <c r="I59" s="3">
        <v>77</v>
      </c>
      <c r="J59" s="3">
        <v>5813</v>
      </c>
      <c r="K59" s="3">
        <v>623</v>
      </c>
      <c r="L59" s="6">
        <v>1.3423988842398885E-2</v>
      </c>
      <c r="M59" s="6">
        <v>3.6605657237936774E-2</v>
      </c>
    </row>
    <row r="60" spans="2:13" x14ac:dyDescent="0.25">
      <c r="C60" s="4"/>
      <c r="G60" s="3"/>
      <c r="H60" s="3"/>
      <c r="I60" s="3"/>
      <c r="J60" s="3"/>
      <c r="K60" s="3"/>
      <c r="L60" s="6"/>
      <c r="M60" s="6"/>
    </row>
    <row r="61" spans="2:13" x14ac:dyDescent="0.25">
      <c r="C61" s="4"/>
      <c r="G61" s="3"/>
      <c r="H61" s="3"/>
      <c r="I61" s="3"/>
      <c r="J61" s="3"/>
      <c r="K61" s="3"/>
      <c r="L61" s="6"/>
      <c r="M61" s="6"/>
    </row>
    <row r="62" spans="2:13" x14ac:dyDescent="0.25">
      <c r="C62" s="4"/>
      <c r="G62" s="3"/>
      <c r="H62" s="3"/>
      <c r="I62" s="3"/>
      <c r="J62" s="3"/>
      <c r="K62" s="3"/>
      <c r="L62" s="6"/>
      <c r="M62" s="6"/>
    </row>
    <row r="63" spans="2:13" x14ac:dyDescent="0.25">
      <c r="C63" s="4"/>
      <c r="G63" s="3"/>
      <c r="H63" s="3"/>
      <c r="I63" s="3"/>
      <c r="J63" s="3"/>
      <c r="K63" s="3"/>
      <c r="L63" s="6"/>
      <c r="M63" s="6"/>
    </row>
    <row r="64" spans="2:13" x14ac:dyDescent="0.25">
      <c r="C64" s="4"/>
      <c r="G64" s="3"/>
      <c r="H64" s="3"/>
      <c r="I64" s="3"/>
      <c r="J64" s="3"/>
      <c r="K64" s="3"/>
      <c r="L64" s="6"/>
      <c r="M64" s="6"/>
    </row>
    <row r="65" spans="3:13" x14ac:dyDescent="0.25">
      <c r="C65" s="4"/>
      <c r="G65" s="3"/>
      <c r="H65" s="3"/>
      <c r="I65" s="3"/>
      <c r="J65" s="3"/>
      <c r="K65" s="3"/>
      <c r="L65" s="6"/>
      <c r="M65" s="6"/>
    </row>
    <row r="66" spans="3:13" x14ac:dyDescent="0.25">
      <c r="C66" s="4"/>
      <c r="G66" s="3"/>
      <c r="H66" s="3"/>
      <c r="I66" s="3"/>
      <c r="J66" s="3"/>
      <c r="K66" s="3"/>
      <c r="L66" s="6"/>
      <c r="M66" s="6"/>
    </row>
    <row r="67" spans="3:13" x14ac:dyDescent="0.25">
      <c r="C67" s="4"/>
      <c r="G67" s="3"/>
      <c r="H67" s="3"/>
      <c r="I67" s="3"/>
      <c r="J67" s="3"/>
      <c r="K67" s="3"/>
      <c r="L67" s="6"/>
      <c r="M67" s="6"/>
    </row>
    <row r="68" spans="3:13" x14ac:dyDescent="0.25">
      <c r="C68" s="4"/>
      <c r="G68" s="3"/>
      <c r="H68" s="3"/>
      <c r="I68" s="3"/>
      <c r="J68" s="3"/>
      <c r="K68" s="3"/>
      <c r="L68" s="6"/>
      <c r="M68" s="6"/>
    </row>
    <row r="69" spans="3:13" x14ac:dyDescent="0.25">
      <c r="C69" s="4"/>
      <c r="G69" s="3"/>
      <c r="H69" s="3"/>
      <c r="I69" s="3"/>
      <c r="J69" s="3"/>
      <c r="K69" s="3"/>
      <c r="L69" s="6"/>
      <c r="M69" s="6"/>
    </row>
    <row r="70" spans="3:13" x14ac:dyDescent="0.25">
      <c r="C70" s="4"/>
      <c r="G70" s="3"/>
      <c r="H70" s="3"/>
      <c r="I70" s="3"/>
      <c r="J70" s="3"/>
      <c r="K70" s="3"/>
      <c r="L70" s="6"/>
      <c r="M70" s="6"/>
    </row>
    <row r="71" spans="3:13" x14ac:dyDescent="0.25">
      <c r="C71" s="4"/>
      <c r="G71" s="3"/>
      <c r="H71" s="3"/>
      <c r="I71" s="3"/>
      <c r="J71" s="3"/>
      <c r="K71" s="3"/>
      <c r="L71" s="6"/>
      <c r="M71" s="6"/>
    </row>
    <row r="72" spans="3:13" x14ac:dyDescent="0.25">
      <c r="C72" s="4"/>
      <c r="G72" s="3"/>
      <c r="H72" s="3"/>
      <c r="I72" s="3"/>
      <c r="J72" s="3"/>
      <c r="K72" s="3"/>
      <c r="L72" s="6"/>
      <c r="M72" s="6"/>
    </row>
    <row r="73" spans="3:13" x14ac:dyDescent="0.25">
      <c r="C73" s="4"/>
      <c r="G73" s="3"/>
      <c r="H73" s="3"/>
      <c r="I73" s="3"/>
      <c r="J73" s="3"/>
      <c r="K73" s="3"/>
      <c r="L73" s="6"/>
      <c r="M73" s="6"/>
    </row>
    <row r="74" spans="3:13" x14ac:dyDescent="0.25">
      <c r="C74" s="4"/>
      <c r="G74" s="3"/>
      <c r="H74" s="3"/>
      <c r="I74" s="3"/>
      <c r="J74" s="3"/>
      <c r="K74" s="3"/>
      <c r="L74" s="6"/>
      <c r="M74" s="6"/>
    </row>
    <row r="75" spans="3:13" x14ac:dyDescent="0.25">
      <c r="C75" s="4"/>
      <c r="G75" s="3"/>
      <c r="H75" s="3"/>
      <c r="I75" s="3"/>
      <c r="J75" s="3"/>
      <c r="K75" s="3"/>
      <c r="L75" s="6"/>
      <c r="M75" s="6"/>
    </row>
    <row r="76" spans="3:13" x14ac:dyDescent="0.25">
      <c r="C76" s="4"/>
      <c r="G76" s="3"/>
      <c r="H76" s="3"/>
      <c r="I76" s="3"/>
      <c r="J76" s="3"/>
      <c r="K76" s="3"/>
      <c r="L76" s="6"/>
      <c r="M76" s="6"/>
    </row>
    <row r="77" spans="3:13" x14ac:dyDescent="0.25">
      <c r="C77" s="4"/>
      <c r="G77" s="3"/>
      <c r="H77" s="3"/>
      <c r="I77" s="3"/>
      <c r="J77" s="3"/>
      <c r="K77" s="3"/>
      <c r="L77" s="6"/>
      <c r="M77" s="6"/>
    </row>
    <row r="78" spans="3:13" x14ac:dyDescent="0.25">
      <c r="C78" s="4"/>
      <c r="G78" s="3"/>
      <c r="H78" s="3"/>
      <c r="I78" s="3"/>
      <c r="J78" s="3"/>
      <c r="K78" s="3"/>
      <c r="L78" s="6"/>
      <c r="M78" s="6"/>
    </row>
    <row r="79" spans="3:13" x14ac:dyDescent="0.25">
      <c r="C79" s="4"/>
      <c r="G79" s="3"/>
      <c r="H79" s="3"/>
      <c r="I79" s="3"/>
      <c r="J79" s="3"/>
      <c r="K79" s="3"/>
      <c r="L79" s="6"/>
      <c r="M79" s="6"/>
    </row>
    <row r="80" spans="3:13" x14ac:dyDescent="0.25">
      <c r="C80" s="4"/>
      <c r="G80" s="3"/>
      <c r="H80" s="3"/>
      <c r="I80" s="3"/>
      <c r="J80" s="3"/>
      <c r="K80" s="3"/>
      <c r="L80" s="6"/>
      <c r="M80" s="6"/>
    </row>
    <row r="81" spans="3:13" x14ac:dyDescent="0.25">
      <c r="C81" s="4"/>
      <c r="G81" s="3"/>
      <c r="H81" s="3"/>
      <c r="I81" s="3"/>
      <c r="J81" s="3"/>
      <c r="K81" s="3"/>
      <c r="L81" s="6"/>
      <c r="M81" s="6"/>
    </row>
    <row r="82" spans="3:13" x14ac:dyDescent="0.25">
      <c r="C82" s="4"/>
      <c r="G82" s="3"/>
      <c r="H82" s="3"/>
      <c r="I82" s="3"/>
      <c r="J82" s="3"/>
      <c r="K82" s="3"/>
      <c r="L82" s="6"/>
      <c r="M82" s="6"/>
    </row>
    <row r="83" spans="3:13" x14ac:dyDescent="0.25">
      <c r="C83" s="4"/>
      <c r="G83" s="3"/>
      <c r="H83" s="3"/>
      <c r="I83" s="3"/>
      <c r="J83" s="3"/>
      <c r="K83" s="3"/>
      <c r="L83" s="6"/>
      <c r="M83" s="6"/>
    </row>
    <row r="84" spans="3:13" x14ac:dyDescent="0.25">
      <c r="C84" s="4"/>
      <c r="G84" s="3"/>
      <c r="H84" s="3"/>
      <c r="I84" s="3"/>
      <c r="J84" s="3"/>
      <c r="K84" s="3"/>
      <c r="L84" s="6"/>
      <c r="M84" s="6"/>
    </row>
    <row r="85" spans="3:13" x14ac:dyDescent="0.25">
      <c r="C85" s="4"/>
      <c r="G85" s="3"/>
      <c r="H85" s="3"/>
      <c r="I85" s="3"/>
      <c r="J85" s="3"/>
      <c r="K85" s="3"/>
      <c r="L85" s="6"/>
      <c r="M85" s="6"/>
    </row>
    <row r="86" spans="3:13" x14ac:dyDescent="0.25">
      <c r="C86" s="4"/>
      <c r="G86" s="3"/>
      <c r="H86" s="3"/>
      <c r="I86" s="3"/>
      <c r="J86" s="3"/>
      <c r="K86" s="3"/>
      <c r="L86" s="6"/>
      <c r="M86" s="6"/>
    </row>
    <row r="87" spans="3:13" x14ac:dyDescent="0.25">
      <c r="C87" s="4"/>
      <c r="G87" s="3"/>
      <c r="H87" s="3"/>
      <c r="I87" s="3"/>
      <c r="J87" s="3"/>
      <c r="K87" s="3"/>
      <c r="L87" s="6"/>
      <c r="M87" s="6"/>
    </row>
    <row r="88" spans="3:13" x14ac:dyDescent="0.25">
      <c r="C88" s="4"/>
      <c r="G88" s="3"/>
      <c r="H88" s="3"/>
      <c r="I88" s="3"/>
      <c r="J88" s="3"/>
      <c r="K88" s="3"/>
      <c r="L88" s="6"/>
      <c r="M88" s="6"/>
    </row>
    <row r="89" spans="3:13" x14ac:dyDescent="0.25">
      <c r="C89" s="4"/>
      <c r="G89" s="3"/>
      <c r="H89" s="3"/>
      <c r="I89" s="3"/>
      <c r="J89" s="3"/>
      <c r="K89" s="3"/>
      <c r="L89" s="6"/>
      <c r="M89" s="6"/>
    </row>
    <row r="90" spans="3:13" x14ac:dyDescent="0.25">
      <c r="C90" s="4"/>
      <c r="G90" s="3"/>
      <c r="H90" s="3"/>
      <c r="I90" s="3"/>
      <c r="J90" s="3"/>
      <c r="K90" s="3"/>
      <c r="L90" s="6"/>
      <c r="M90" s="6"/>
    </row>
    <row r="91" spans="3:13" x14ac:dyDescent="0.25">
      <c r="C91" s="4"/>
      <c r="G91" s="3"/>
      <c r="H91" s="3"/>
      <c r="I91" s="3"/>
      <c r="J91" s="3"/>
      <c r="K91" s="3"/>
      <c r="L91" s="6"/>
      <c r="M91" s="6"/>
    </row>
    <row r="92" spans="3:13" x14ac:dyDescent="0.25">
      <c r="C92" s="4"/>
      <c r="G92" s="3"/>
      <c r="H92" s="3"/>
      <c r="I92" s="3"/>
      <c r="J92" s="3"/>
      <c r="K92" s="3"/>
      <c r="L92" s="6"/>
      <c r="M92" s="6"/>
    </row>
    <row r="93" spans="3:13" x14ac:dyDescent="0.25">
      <c r="C93" s="4"/>
      <c r="G93" s="3"/>
      <c r="H93" s="3"/>
      <c r="I93" s="3"/>
      <c r="J93" s="3"/>
      <c r="K93" s="3"/>
      <c r="L93" s="6"/>
      <c r="M93" s="6"/>
    </row>
    <row r="94" spans="3:13" x14ac:dyDescent="0.25">
      <c r="C94" s="4"/>
      <c r="G94" s="3"/>
      <c r="H94" s="3"/>
      <c r="I94" s="3"/>
      <c r="J94" s="3"/>
      <c r="K94" s="3"/>
      <c r="L94" s="6"/>
      <c r="M94" s="6"/>
    </row>
    <row r="95" spans="3:13" x14ac:dyDescent="0.25">
      <c r="C95" s="4"/>
      <c r="G95" s="3"/>
      <c r="H95" s="3"/>
      <c r="I95" s="3"/>
      <c r="J95" s="3"/>
      <c r="K95" s="3"/>
      <c r="L95" s="6"/>
      <c r="M95" s="6"/>
    </row>
    <row r="96" spans="3:13" x14ac:dyDescent="0.25">
      <c r="C96" s="4"/>
      <c r="G96" s="3"/>
      <c r="H96" s="3"/>
      <c r="I96" s="3"/>
      <c r="J96" s="3"/>
      <c r="K96" s="3"/>
      <c r="L96" s="6"/>
      <c r="M96" s="6"/>
    </row>
    <row r="97" spans="3:13" x14ac:dyDescent="0.25">
      <c r="C97" s="4"/>
      <c r="G97" s="3"/>
      <c r="H97" s="3"/>
      <c r="I97" s="3"/>
      <c r="J97" s="3"/>
      <c r="K97" s="3"/>
      <c r="L97" s="6"/>
      <c r="M97" s="6"/>
    </row>
    <row r="98" spans="3:13" x14ac:dyDescent="0.25">
      <c r="C98" s="4"/>
      <c r="G98" s="3"/>
      <c r="H98" s="3"/>
      <c r="I98" s="3"/>
      <c r="J98" s="3"/>
      <c r="K98" s="3"/>
      <c r="L98" s="6"/>
      <c r="M98" s="6"/>
    </row>
    <row r="99" spans="3:13" x14ac:dyDescent="0.25">
      <c r="C99" s="4"/>
      <c r="G99" s="3"/>
      <c r="H99" s="3"/>
      <c r="I99" s="3"/>
      <c r="J99" s="3"/>
      <c r="K99" s="3"/>
      <c r="L99" s="6"/>
      <c r="M99" s="6"/>
    </row>
    <row r="100" spans="3:13" x14ac:dyDescent="0.25">
      <c r="C100" s="4"/>
      <c r="G100" s="3"/>
      <c r="H100" s="3"/>
      <c r="I100" s="3"/>
      <c r="J100" s="3"/>
      <c r="K100" s="3"/>
      <c r="L100" s="6"/>
      <c r="M100" s="6"/>
    </row>
    <row r="101" spans="3:13" x14ac:dyDescent="0.25">
      <c r="C101" s="4"/>
      <c r="G101" s="3"/>
      <c r="H101" s="3"/>
      <c r="I101" s="3"/>
      <c r="J101" s="3"/>
      <c r="K101" s="3"/>
      <c r="L101" s="6"/>
      <c r="M101" s="6"/>
    </row>
    <row r="102" spans="3:13" x14ac:dyDescent="0.25">
      <c r="C102" s="4"/>
      <c r="G102" s="3"/>
      <c r="H102" s="3"/>
      <c r="I102" s="3"/>
      <c r="J102" s="3"/>
      <c r="K102" s="3"/>
      <c r="L102" s="6"/>
      <c r="M102" s="6"/>
    </row>
    <row r="103" spans="3:13" x14ac:dyDescent="0.25">
      <c r="C103" s="4"/>
      <c r="G103" s="3"/>
      <c r="H103" s="3"/>
      <c r="I103" s="3"/>
      <c r="J103" s="3"/>
      <c r="K103" s="3"/>
      <c r="L103" s="6"/>
      <c r="M103" s="6"/>
    </row>
    <row r="104" spans="3:13" x14ac:dyDescent="0.25">
      <c r="C104" s="4"/>
      <c r="G104" s="3"/>
      <c r="H104" s="3"/>
      <c r="I104" s="3"/>
      <c r="J104" s="3"/>
      <c r="K104" s="3"/>
      <c r="L104" s="6"/>
      <c r="M104" s="6"/>
    </row>
    <row r="105" spans="3:13" x14ac:dyDescent="0.25">
      <c r="C105" s="4"/>
      <c r="G105" s="3"/>
      <c r="H105" s="3"/>
      <c r="I105" s="3"/>
      <c r="J105" s="3"/>
      <c r="K105" s="3"/>
      <c r="L105" s="6"/>
      <c r="M105" s="6"/>
    </row>
    <row r="106" spans="3:13" x14ac:dyDescent="0.25">
      <c r="C106" s="4"/>
      <c r="G106" s="3"/>
      <c r="H106" s="3"/>
      <c r="I106" s="3"/>
      <c r="J106" s="3"/>
      <c r="K106" s="3"/>
      <c r="L106" s="6"/>
      <c r="M106" s="6"/>
    </row>
    <row r="107" spans="3:13" x14ac:dyDescent="0.25">
      <c r="C107" s="4"/>
      <c r="G107" s="3"/>
      <c r="H107" s="3"/>
      <c r="I107" s="3"/>
      <c r="J107" s="3"/>
      <c r="K107" s="3"/>
      <c r="L107" s="6"/>
      <c r="M107" s="6"/>
    </row>
    <row r="108" spans="3:13" x14ac:dyDescent="0.25">
      <c r="C108" s="4"/>
      <c r="G108" s="3"/>
      <c r="H108" s="3"/>
      <c r="I108" s="3"/>
      <c r="J108" s="3"/>
      <c r="K108" s="3"/>
      <c r="L108" s="6"/>
      <c r="M108" s="6"/>
    </row>
    <row r="109" spans="3:13" x14ac:dyDescent="0.25">
      <c r="C109" s="4"/>
      <c r="G109" s="3"/>
      <c r="H109" s="3"/>
      <c r="I109" s="3"/>
      <c r="J109" s="3"/>
      <c r="K109" s="3"/>
      <c r="L109" s="6"/>
      <c r="M109" s="6"/>
    </row>
    <row r="110" spans="3:13" x14ac:dyDescent="0.25">
      <c r="C110" s="4"/>
      <c r="G110" s="3"/>
      <c r="H110" s="3"/>
      <c r="I110" s="3"/>
      <c r="J110" s="3"/>
      <c r="K110" s="3"/>
      <c r="L110" s="6"/>
      <c r="M110" s="6"/>
    </row>
    <row r="111" spans="3:13" x14ac:dyDescent="0.25">
      <c r="C111" s="4"/>
      <c r="G111" s="3"/>
      <c r="H111" s="3"/>
      <c r="I111" s="3"/>
      <c r="J111" s="3"/>
      <c r="K111" s="3"/>
      <c r="L111" s="6"/>
      <c r="M111" s="6"/>
    </row>
    <row r="112" spans="3:13" x14ac:dyDescent="0.25">
      <c r="C112" s="4"/>
      <c r="G112" s="3"/>
      <c r="H112" s="3"/>
      <c r="I112" s="3"/>
      <c r="J112" s="3"/>
      <c r="K112" s="3"/>
      <c r="L112" s="6"/>
      <c r="M112" s="6"/>
    </row>
    <row r="113" spans="3:13" x14ac:dyDescent="0.25">
      <c r="C113" s="4"/>
      <c r="G113" s="3"/>
      <c r="H113" s="3"/>
      <c r="I113" s="3"/>
      <c r="J113" s="3"/>
      <c r="K113" s="3"/>
      <c r="L113" s="6"/>
      <c r="M113" s="6"/>
    </row>
    <row r="114" spans="3:13" x14ac:dyDescent="0.25">
      <c r="C114" s="4"/>
      <c r="G114" s="3"/>
      <c r="H114" s="3"/>
      <c r="I114" s="3"/>
      <c r="J114" s="3"/>
      <c r="K114" s="3"/>
      <c r="L114" s="6"/>
      <c r="M114" s="6"/>
    </row>
    <row r="115" spans="3:13" x14ac:dyDescent="0.25">
      <c r="C115" s="4"/>
      <c r="G115" s="3"/>
      <c r="H115" s="3"/>
      <c r="I115" s="3"/>
      <c r="J115" s="3"/>
      <c r="K115" s="3"/>
      <c r="L115" s="6"/>
      <c r="M115" s="6"/>
    </row>
    <row r="116" spans="3:13" x14ac:dyDescent="0.25">
      <c r="C116" s="4"/>
      <c r="G116" s="3"/>
      <c r="H116" s="3"/>
      <c r="I116" s="3"/>
      <c r="J116" s="3"/>
      <c r="K116" s="3"/>
      <c r="L116" s="6"/>
      <c r="M116" s="6"/>
    </row>
    <row r="117" spans="3:13" x14ac:dyDescent="0.25">
      <c r="C117" s="4"/>
      <c r="G117" s="3"/>
      <c r="H117" s="3"/>
      <c r="I117" s="3"/>
      <c r="J117" s="3"/>
      <c r="K117" s="3"/>
      <c r="L117" s="6"/>
      <c r="M117" s="6"/>
    </row>
    <row r="118" spans="3:13" x14ac:dyDescent="0.25">
      <c r="C118" s="4"/>
      <c r="G118" s="3"/>
      <c r="H118" s="3"/>
      <c r="I118" s="3"/>
      <c r="J118" s="3"/>
      <c r="K118" s="3"/>
      <c r="L118" s="6"/>
      <c r="M118" s="6"/>
    </row>
    <row r="119" spans="3:13" x14ac:dyDescent="0.25">
      <c r="C119" s="4"/>
      <c r="G119" s="3"/>
      <c r="H119" s="3"/>
      <c r="I119" s="3"/>
      <c r="J119" s="3"/>
      <c r="K119" s="3"/>
      <c r="L119" s="6"/>
      <c r="M119" s="6"/>
    </row>
    <row r="120" spans="3:13" x14ac:dyDescent="0.25">
      <c r="C120" s="4"/>
      <c r="G120" s="3"/>
      <c r="H120" s="3"/>
      <c r="I120" s="3"/>
      <c r="J120" s="3"/>
      <c r="K120" s="3"/>
      <c r="L120" s="6"/>
      <c r="M120" s="6"/>
    </row>
    <row r="121" spans="3:13" x14ac:dyDescent="0.25">
      <c r="C121" s="4"/>
      <c r="G121" s="3"/>
      <c r="H121" s="3"/>
      <c r="I121" s="3"/>
      <c r="J121" s="3"/>
      <c r="K121" s="3"/>
      <c r="L121" s="6"/>
      <c r="M121" s="6"/>
    </row>
    <row r="122" spans="3:13" x14ac:dyDescent="0.25">
      <c r="C122" s="4"/>
      <c r="G122" s="3"/>
      <c r="H122" s="3"/>
      <c r="I122" s="3"/>
      <c r="J122" s="3"/>
      <c r="K122" s="3"/>
      <c r="L122" s="6"/>
      <c r="M122" s="6"/>
    </row>
    <row r="123" spans="3:13" x14ac:dyDescent="0.25">
      <c r="C123" s="4"/>
      <c r="G123" s="3"/>
      <c r="H123" s="3"/>
      <c r="I123" s="3"/>
      <c r="J123" s="3"/>
      <c r="K123" s="3"/>
      <c r="L123" s="6"/>
      <c r="M123" s="6"/>
    </row>
    <row r="124" spans="3:13" x14ac:dyDescent="0.25">
      <c r="C124" s="4"/>
      <c r="G124" s="3"/>
      <c r="H124" s="3"/>
      <c r="I124" s="3"/>
      <c r="J124" s="3"/>
      <c r="K124" s="3"/>
      <c r="L124" s="6"/>
      <c r="M124" s="6"/>
    </row>
    <row r="125" spans="3:13" x14ac:dyDescent="0.25">
      <c r="C125" s="4"/>
      <c r="G125" s="3"/>
      <c r="H125" s="3"/>
      <c r="I125" s="3"/>
      <c r="J125" s="3"/>
      <c r="K125" s="3"/>
      <c r="L125" s="6"/>
      <c r="M125" s="6"/>
    </row>
    <row r="126" spans="3:13" x14ac:dyDescent="0.25">
      <c r="C126" s="4"/>
      <c r="G126" s="3"/>
      <c r="H126" s="3"/>
      <c r="I126" s="3"/>
      <c r="J126" s="3"/>
      <c r="K126" s="3"/>
      <c r="L126" s="6"/>
      <c r="M126" s="6"/>
    </row>
    <row r="127" spans="3:13" x14ac:dyDescent="0.25">
      <c r="C127" s="4"/>
      <c r="G127" s="3"/>
      <c r="H127" s="3"/>
      <c r="I127" s="3"/>
      <c r="J127" s="3"/>
      <c r="K127" s="3"/>
      <c r="L127" s="6"/>
      <c r="M127" s="6"/>
    </row>
    <row r="128" spans="3:13" x14ac:dyDescent="0.25">
      <c r="C128" s="4"/>
      <c r="G128" s="3"/>
      <c r="H128" s="3"/>
      <c r="I128" s="3"/>
      <c r="J128" s="3"/>
      <c r="K128" s="3"/>
      <c r="L128" s="6"/>
      <c r="M128" s="6"/>
    </row>
    <row r="129" spans="3:13" x14ac:dyDescent="0.25">
      <c r="C129" s="4"/>
      <c r="G129" s="3"/>
      <c r="H129" s="3"/>
      <c r="I129" s="3"/>
      <c r="J129" s="3"/>
      <c r="K129" s="3"/>
      <c r="L129" s="6"/>
      <c r="M129" s="6"/>
    </row>
    <row r="130" spans="3:13" x14ac:dyDescent="0.25">
      <c r="C130" s="4"/>
      <c r="G130" s="3"/>
      <c r="H130" s="3"/>
      <c r="I130" s="3"/>
      <c r="J130" s="3"/>
      <c r="K130" s="3"/>
      <c r="L130" s="6"/>
      <c r="M130" s="6"/>
    </row>
    <row r="131" spans="3:13" x14ac:dyDescent="0.25">
      <c r="C131" s="4"/>
      <c r="G131" s="3"/>
      <c r="H131" s="3"/>
      <c r="I131" s="3"/>
      <c r="J131" s="3"/>
      <c r="K131" s="3"/>
      <c r="L131" s="6"/>
      <c r="M131" s="6"/>
    </row>
    <row r="132" spans="3:13" x14ac:dyDescent="0.25">
      <c r="C132" s="4"/>
      <c r="G132" s="3"/>
      <c r="H132" s="3"/>
      <c r="I132" s="3"/>
      <c r="J132" s="3"/>
      <c r="K132" s="3"/>
      <c r="L132" s="6"/>
      <c r="M132" s="6"/>
    </row>
    <row r="133" spans="3:13" x14ac:dyDescent="0.25">
      <c r="C133" s="4"/>
      <c r="G133" s="3"/>
      <c r="H133" s="3"/>
      <c r="I133" s="3"/>
      <c r="J133" s="3"/>
      <c r="K133" s="3"/>
      <c r="L133" s="6"/>
      <c r="M133" s="6"/>
    </row>
    <row r="134" spans="3:13" x14ac:dyDescent="0.25">
      <c r="C134" s="4"/>
      <c r="G134" s="3"/>
      <c r="H134" s="3"/>
      <c r="I134" s="3"/>
      <c r="J134" s="3"/>
      <c r="K134" s="3"/>
      <c r="L134" s="6"/>
      <c r="M134" s="6"/>
    </row>
    <row r="135" spans="3:13" x14ac:dyDescent="0.25">
      <c r="C135" s="4"/>
      <c r="G135" s="3"/>
      <c r="H135" s="3"/>
      <c r="I135" s="3"/>
      <c r="J135" s="3"/>
      <c r="K135" s="3"/>
      <c r="L135" s="6"/>
      <c r="M135" s="6"/>
    </row>
    <row r="136" spans="3:13" x14ac:dyDescent="0.25">
      <c r="C136" s="4"/>
      <c r="G136" s="3"/>
      <c r="H136" s="3"/>
      <c r="I136" s="3"/>
      <c r="J136" s="3"/>
      <c r="K136" s="3"/>
      <c r="L136" s="6"/>
      <c r="M136" s="6"/>
    </row>
    <row r="137" spans="3:13" x14ac:dyDescent="0.25">
      <c r="C137" s="4"/>
      <c r="G137" s="3"/>
      <c r="H137" s="3"/>
      <c r="I137" s="3"/>
      <c r="J137" s="3"/>
      <c r="K137" s="3"/>
      <c r="L137" s="6"/>
      <c r="M137" s="6"/>
    </row>
    <row r="138" spans="3:13" x14ac:dyDescent="0.25">
      <c r="C138" s="4"/>
      <c r="G138" s="3"/>
      <c r="H138" s="3"/>
      <c r="I138" s="3"/>
      <c r="J138" s="3"/>
      <c r="K138" s="3"/>
      <c r="L138" s="6"/>
      <c r="M138" s="6"/>
    </row>
    <row r="139" spans="3:13" x14ac:dyDescent="0.25">
      <c r="C139" s="4"/>
      <c r="G139" s="3"/>
      <c r="H139" s="3"/>
      <c r="I139" s="3"/>
      <c r="J139" s="3"/>
      <c r="K139" s="3"/>
      <c r="L139" s="6"/>
      <c r="M139" s="6"/>
    </row>
    <row r="140" spans="3:13" x14ac:dyDescent="0.25">
      <c r="C140" s="4"/>
      <c r="G140" s="3"/>
      <c r="H140" s="3"/>
      <c r="I140" s="3"/>
      <c r="J140" s="3"/>
      <c r="K140" s="3"/>
      <c r="L140" s="6"/>
      <c r="M140" s="6"/>
    </row>
    <row r="141" spans="3:13" x14ac:dyDescent="0.25">
      <c r="C141" s="4"/>
      <c r="G141" s="3"/>
      <c r="H141" s="3"/>
      <c r="I141" s="3"/>
      <c r="J141" s="3"/>
      <c r="K141" s="3"/>
      <c r="L141" s="6"/>
      <c r="M141" s="6"/>
    </row>
    <row r="142" spans="3:13" x14ac:dyDescent="0.25">
      <c r="C142" s="4"/>
      <c r="G142" s="3"/>
      <c r="H142" s="3"/>
      <c r="I142" s="3"/>
      <c r="J142" s="3"/>
      <c r="K142" s="3"/>
      <c r="L142" s="6"/>
      <c r="M142" s="6"/>
    </row>
    <row r="143" spans="3:13" x14ac:dyDescent="0.25">
      <c r="C143" s="4"/>
      <c r="G143" s="3"/>
      <c r="H143" s="3"/>
      <c r="I143" s="3"/>
      <c r="J143" s="3"/>
      <c r="K143" s="3"/>
      <c r="L143" s="6"/>
      <c r="M143" s="6"/>
    </row>
    <row r="144" spans="3:13" x14ac:dyDescent="0.25">
      <c r="C144" s="4"/>
      <c r="G144" s="3"/>
      <c r="H144" s="3"/>
      <c r="I144" s="3"/>
      <c r="J144" s="3"/>
      <c r="K144" s="3"/>
      <c r="L144" s="6"/>
      <c r="M144" s="6"/>
    </row>
    <row r="145" spans="3:13" x14ac:dyDescent="0.25">
      <c r="C145" s="4"/>
      <c r="G145" s="3"/>
      <c r="H145" s="3"/>
      <c r="I145" s="3"/>
      <c r="J145" s="3"/>
      <c r="K145" s="3"/>
      <c r="L145" s="6"/>
      <c r="M145" s="6"/>
    </row>
    <row r="146" spans="3:13" x14ac:dyDescent="0.25">
      <c r="C146" s="4"/>
      <c r="G146" s="3"/>
      <c r="H146" s="3"/>
      <c r="I146" s="3"/>
      <c r="J146" s="3"/>
      <c r="K146" s="3"/>
      <c r="L146" s="6"/>
      <c r="M146" s="6"/>
    </row>
    <row r="147" spans="3:13" x14ac:dyDescent="0.25">
      <c r="C147" s="4"/>
      <c r="G147" s="3"/>
      <c r="H147" s="3"/>
      <c r="I147" s="3"/>
      <c r="J147" s="3"/>
      <c r="K147" s="3"/>
      <c r="L147" s="6"/>
      <c r="M147" s="6"/>
    </row>
    <row r="148" spans="3:13" x14ac:dyDescent="0.25">
      <c r="C148" s="4"/>
      <c r="G148" s="3"/>
      <c r="H148" s="3"/>
      <c r="I148" s="3"/>
      <c r="J148" s="3"/>
      <c r="K148" s="3"/>
      <c r="L148" s="6"/>
      <c r="M148" s="6"/>
    </row>
    <row r="149" spans="3:13" x14ac:dyDescent="0.25">
      <c r="C149" s="4"/>
      <c r="G149" s="3"/>
      <c r="H149" s="3"/>
      <c r="I149" s="3"/>
      <c r="J149" s="3"/>
      <c r="K149" s="3"/>
      <c r="L149" s="6"/>
      <c r="M149" s="6"/>
    </row>
    <row r="150" spans="3:13" x14ac:dyDescent="0.25">
      <c r="C150" s="4"/>
      <c r="G150" s="3"/>
      <c r="H150" s="3"/>
      <c r="I150" s="3"/>
      <c r="J150" s="3"/>
      <c r="K150" s="3"/>
      <c r="L150" s="6"/>
      <c r="M150" s="6"/>
    </row>
    <row r="151" spans="3:13" x14ac:dyDescent="0.25">
      <c r="C151" s="4"/>
      <c r="G151" s="3"/>
      <c r="H151" s="3"/>
      <c r="I151" s="3"/>
      <c r="J151" s="3"/>
      <c r="K151" s="3"/>
      <c r="L151" s="6"/>
      <c r="M151" s="6"/>
    </row>
    <row r="152" spans="3:13" x14ac:dyDescent="0.25">
      <c r="C152" s="4"/>
      <c r="G152" s="3"/>
      <c r="H152" s="3"/>
      <c r="I152" s="3"/>
      <c r="J152" s="3"/>
      <c r="K152" s="3"/>
      <c r="L152" s="6"/>
      <c r="M152" s="6"/>
    </row>
    <row r="153" spans="3:13" x14ac:dyDescent="0.25">
      <c r="C153" s="4"/>
      <c r="G153" s="3"/>
      <c r="H153" s="3"/>
      <c r="I153" s="3"/>
      <c r="J153" s="3"/>
      <c r="K153" s="3"/>
      <c r="L153" s="6"/>
      <c r="M153" s="6"/>
    </row>
    <row r="154" spans="3:13" x14ac:dyDescent="0.25">
      <c r="C154" s="4"/>
      <c r="G154" s="3"/>
      <c r="H154" s="3"/>
      <c r="I154" s="3"/>
      <c r="J154" s="3"/>
      <c r="K154" s="3"/>
      <c r="L154" s="6"/>
      <c r="M154" s="6"/>
    </row>
    <row r="155" spans="3:13" x14ac:dyDescent="0.25">
      <c r="C155" s="4"/>
      <c r="G155" s="3"/>
      <c r="H155" s="3"/>
      <c r="I155" s="3"/>
      <c r="J155" s="3"/>
      <c r="K155" s="3"/>
      <c r="L155" s="6"/>
      <c r="M155" s="6"/>
    </row>
    <row r="156" spans="3:13" x14ac:dyDescent="0.25">
      <c r="C156" s="4"/>
      <c r="G156" s="3"/>
      <c r="H156" s="3"/>
      <c r="I156" s="3"/>
      <c r="J156" s="3"/>
      <c r="K156" s="3"/>
      <c r="L156" s="6"/>
      <c r="M156" s="6"/>
    </row>
    <row r="157" spans="3:13" x14ac:dyDescent="0.25">
      <c r="C157" s="4"/>
      <c r="G157" s="3"/>
      <c r="H157" s="3"/>
      <c r="I157" s="3"/>
      <c r="J157" s="3"/>
      <c r="K157" s="3"/>
      <c r="L157" s="6"/>
      <c r="M157" s="6"/>
    </row>
    <row r="158" spans="3:13" x14ac:dyDescent="0.25">
      <c r="C158" s="4"/>
      <c r="G158" s="3"/>
      <c r="H158" s="3"/>
      <c r="I158" s="3"/>
      <c r="J158" s="3"/>
      <c r="K158" s="3"/>
      <c r="L158" s="6"/>
      <c r="M158" s="6"/>
    </row>
    <row r="159" spans="3:13" x14ac:dyDescent="0.25">
      <c r="C159" s="4"/>
      <c r="G159" s="3"/>
      <c r="H159" s="3"/>
      <c r="I159" s="3"/>
      <c r="J159" s="3"/>
      <c r="K159" s="3"/>
      <c r="L159" s="6"/>
      <c r="M159" s="6"/>
    </row>
    <row r="160" spans="3:13" x14ac:dyDescent="0.25">
      <c r="C160" s="4"/>
      <c r="G160" s="3"/>
      <c r="H160" s="3"/>
      <c r="I160" s="3"/>
      <c r="J160" s="3"/>
      <c r="K160" s="3"/>
      <c r="L160" s="6"/>
      <c r="M160" s="6"/>
    </row>
    <row r="161" spans="3:13" x14ac:dyDescent="0.25">
      <c r="C161" s="4"/>
      <c r="G161" s="3"/>
      <c r="H161" s="3"/>
      <c r="I161" s="3"/>
      <c r="J161" s="3"/>
      <c r="K161" s="3"/>
      <c r="L161" s="6"/>
      <c r="M161" s="6"/>
    </row>
    <row r="162" spans="3:13" x14ac:dyDescent="0.25">
      <c r="C162" s="4"/>
      <c r="G162" s="3"/>
      <c r="H162" s="3"/>
      <c r="I162" s="3"/>
      <c r="J162" s="3"/>
      <c r="K162" s="3"/>
      <c r="L162" s="6"/>
      <c r="M162" s="6"/>
    </row>
    <row r="163" spans="3:13" x14ac:dyDescent="0.25">
      <c r="C163" s="4"/>
      <c r="G163" s="3"/>
      <c r="H163" s="3"/>
      <c r="I163" s="3"/>
      <c r="J163" s="3"/>
      <c r="K163" s="3"/>
      <c r="L163" s="6"/>
      <c r="M163" s="6"/>
    </row>
    <row r="164" spans="3:13" x14ac:dyDescent="0.25">
      <c r="C164" s="4"/>
      <c r="G164" s="3"/>
      <c r="H164" s="3"/>
      <c r="I164" s="3"/>
      <c r="J164" s="3"/>
      <c r="K164" s="3"/>
      <c r="L164" s="6"/>
      <c r="M164" s="6"/>
    </row>
    <row r="165" spans="3:13" x14ac:dyDescent="0.25">
      <c r="C165" s="4"/>
      <c r="G165" s="3"/>
      <c r="H165" s="3"/>
      <c r="I165" s="3"/>
      <c r="J165" s="3"/>
      <c r="K165" s="3"/>
      <c r="L165" s="6"/>
      <c r="M165" s="6"/>
    </row>
    <row r="166" spans="3:13" x14ac:dyDescent="0.25">
      <c r="C166" s="4"/>
      <c r="G166" s="3"/>
      <c r="H166" s="3"/>
      <c r="I166" s="3"/>
      <c r="J166" s="3"/>
      <c r="K166" s="3"/>
      <c r="L166" s="6"/>
      <c r="M166" s="6"/>
    </row>
    <row r="167" spans="3:13" x14ac:dyDescent="0.25">
      <c r="C167" s="4"/>
      <c r="G167" s="3"/>
      <c r="H167" s="3"/>
      <c r="I167" s="3"/>
      <c r="J167" s="3"/>
      <c r="K167" s="3"/>
      <c r="L167" s="6"/>
      <c r="M167" s="6"/>
    </row>
    <row r="168" spans="3:13" x14ac:dyDescent="0.25">
      <c r="C168" s="4"/>
      <c r="G168" s="3"/>
      <c r="H168" s="3"/>
      <c r="I168" s="3"/>
      <c r="J168" s="3"/>
      <c r="K168" s="3"/>
      <c r="L168" s="6"/>
      <c r="M168" s="6"/>
    </row>
    <row r="169" spans="3:13" x14ac:dyDescent="0.25">
      <c r="C169" s="4"/>
      <c r="G169" s="3"/>
      <c r="H169" s="3"/>
      <c r="I169" s="3"/>
      <c r="J169" s="3"/>
      <c r="K169" s="3"/>
      <c r="L169" s="6"/>
      <c r="M169" s="6"/>
    </row>
    <row r="170" spans="3:13" x14ac:dyDescent="0.25">
      <c r="C170" s="4"/>
      <c r="G170" s="3"/>
      <c r="H170" s="3"/>
      <c r="I170" s="3"/>
      <c r="J170" s="3"/>
      <c r="K170" s="3"/>
      <c r="L170" s="6"/>
      <c r="M170" s="6"/>
    </row>
    <row r="171" spans="3:13" x14ac:dyDescent="0.25">
      <c r="C171" s="4"/>
      <c r="G171" s="3"/>
      <c r="H171" s="3"/>
      <c r="I171" s="3"/>
      <c r="J171" s="3"/>
      <c r="K171" s="3"/>
      <c r="L171" s="6"/>
      <c r="M171" s="6"/>
    </row>
    <row r="172" spans="3:13" x14ac:dyDescent="0.25">
      <c r="C172" s="4"/>
      <c r="G172" s="3"/>
      <c r="H172" s="3"/>
      <c r="I172" s="3"/>
      <c r="J172" s="3"/>
      <c r="K172" s="3"/>
      <c r="L172" s="6"/>
      <c r="M172" s="6"/>
    </row>
    <row r="173" spans="3:13" x14ac:dyDescent="0.25">
      <c r="C173" s="4"/>
      <c r="G173" s="3"/>
      <c r="H173" s="3"/>
      <c r="I173" s="3"/>
      <c r="J173" s="3"/>
      <c r="K173" s="3"/>
      <c r="L173" s="6"/>
      <c r="M173" s="6"/>
    </row>
    <row r="174" spans="3:13" x14ac:dyDescent="0.25">
      <c r="C174" s="4"/>
      <c r="G174" s="3"/>
      <c r="H174" s="3"/>
      <c r="I174" s="3"/>
      <c r="J174" s="3"/>
      <c r="K174" s="3"/>
      <c r="L174" s="6"/>
      <c r="M174" s="6"/>
    </row>
    <row r="175" spans="3:13" x14ac:dyDescent="0.25">
      <c r="C175" s="4"/>
      <c r="G175" s="3"/>
      <c r="H175" s="3"/>
      <c r="I175" s="3"/>
      <c r="J175" s="3"/>
      <c r="K175" s="3"/>
      <c r="L175" s="6"/>
      <c r="M175" s="6"/>
    </row>
    <row r="176" spans="3:13" x14ac:dyDescent="0.25">
      <c r="C176" s="4"/>
      <c r="G176" s="3"/>
      <c r="H176" s="3"/>
      <c r="I176" s="3"/>
      <c r="J176" s="3"/>
      <c r="K176" s="3"/>
      <c r="L176" s="6"/>
      <c r="M176" s="6"/>
    </row>
    <row r="177" spans="3:13" x14ac:dyDescent="0.25">
      <c r="C177" s="4"/>
      <c r="G177" s="3"/>
      <c r="H177" s="3"/>
      <c r="I177" s="3"/>
      <c r="J177" s="3"/>
      <c r="K177" s="3"/>
      <c r="L177" s="6"/>
      <c r="M177" s="6"/>
    </row>
    <row r="178" spans="3:13" x14ac:dyDescent="0.25">
      <c r="C178" s="4"/>
      <c r="G178" s="3"/>
      <c r="H178" s="3"/>
      <c r="I178" s="3"/>
      <c r="J178" s="3"/>
      <c r="K178" s="3"/>
      <c r="L178" s="6"/>
      <c r="M178" s="6"/>
    </row>
    <row r="179" spans="3:13" x14ac:dyDescent="0.25">
      <c r="C179" s="4"/>
      <c r="G179" s="3"/>
      <c r="H179" s="3"/>
      <c r="I179" s="3"/>
      <c r="J179" s="3"/>
      <c r="K179" s="3"/>
      <c r="L179" s="6"/>
      <c r="M179" s="6"/>
    </row>
    <row r="180" spans="3:13" x14ac:dyDescent="0.25">
      <c r="C180" s="4"/>
      <c r="G180" s="3"/>
      <c r="H180" s="3"/>
      <c r="I180" s="3"/>
      <c r="J180" s="3"/>
      <c r="K180" s="3"/>
      <c r="L180" s="6"/>
      <c r="M180" s="6"/>
    </row>
    <row r="181" spans="3:13" x14ac:dyDescent="0.25">
      <c r="C181" s="4"/>
      <c r="G181" s="3"/>
      <c r="H181" s="3"/>
      <c r="I181" s="3"/>
      <c r="J181" s="3"/>
      <c r="K181" s="3"/>
      <c r="L181" s="6"/>
      <c r="M181" s="6"/>
    </row>
    <row r="182" spans="3:13" x14ac:dyDescent="0.25">
      <c r="C182" s="4"/>
      <c r="G182" s="3"/>
      <c r="H182" s="3"/>
      <c r="I182" s="3"/>
      <c r="J182" s="3"/>
      <c r="K182" s="3"/>
      <c r="L182" s="6"/>
      <c r="M182" s="6"/>
    </row>
    <row r="183" spans="3:13" x14ac:dyDescent="0.25">
      <c r="C183" s="4"/>
      <c r="G183" s="3"/>
      <c r="H183" s="3"/>
      <c r="I183" s="3"/>
      <c r="J183" s="3"/>
      <c r="K183" s="3"/>
      <c r="L183" s="6"/>
      <c r="M183" s="6"/>
    </row>
    <row r="184" spans="3:13" x14ac:dyDescent="0.25">
      <c r="C184" s="4"/>
      <c r="G184" s="3"/>
      <c r="H184" s="3"/>
      <c r="I184" s="3"/>
      <c r="J184" s="3"/>
      <c r="K184" s="3"/>
      <c r="L184" s="6"/>
      <c r="M184" s="6"/>
    </row>
    <row r="185" spans="3:13" x14ac:dyDescent="0.25">
      <c r="C185" s="4"/>
      <c r="G185" s="3"/>
      <c r="H185" s="3"/>
      <c r="I185" s="3"/>
      <c r="J185" s="3"/>
      <c r="K185" s="3"/>
      <c r="L185" s="6"/>
      <c r="M185" s="6"/>
    </row>
    <row r="186" spans="3:13" x14ac:dyDescent="0.25">
      <c r="C186" s="4"/>
      <c r="G186" s="3"/>
      <c r="H186" s="3"/>
      <c r="I186" s="3"/>
      <c r="J186" s="3"/>
      <c r="K186" s="3"/>
      <c r="L186" s="6"/>
      <c r="M186" s="6"/>
    </row>
    <row r="187" spans="3:13" x14ac:dyDescent="0.25">
      <c r="C187" s="4"/>
      <c r="G187" s="3"/>
      <c r="H187" s="3"/>
      <c r="I187" s="3"/>
      <c r="J187" s="3"/>
      <c r="K187" s="3"/>
      <c r="L187" s="6"/>
      <c r="M187" s="6"/>
    </row>
    <row r="188" spans="3:13" x14ac:dyDescent="0.25">
      <c r="C188" s="4"/>
      <c r="G188" s="3"/>
      <c r="H188" s="3"/>
      <c r="I188" s="3"/>
      <c r="J188" s="3"/>
      <c r="K188" s="3"/>
      <c r="L188" s="6"/>
      <c r="M188" s="6"/>
    </row>
    <row r="189" spans="3:13" x14ac:dyDescent="0.25">
      <c r="C189" s="4"/>
      <c r="G189" s="3"/>
      <c r="H189" s="3"/>
      <c r="I189" s="3"/>
      <c r="J189" s="3"/>
      <c r="K189" s="3"/>
      <c r="L189" s="6"/>
      <c r="M189" s="6"/>
    </row>
    <row r="190" spans="3:13" x14ac:dyDescent="0.25">
      <c r="C190" s="4"/>
      <c r="G190" s="3"/>
      <c r="H190" s="3"/>
      <c r="I190" s="3"/>
      <c r="J190" s="3"/>
      <c r="K190" s="3"/>
      <c r="L190" s="6"/>
      <c r="M190" s="6"/>
    </row>
    <row r="191" spans="3:13" x14ac:dyDescent="0.25">
      <c r="C191" s="4"/>
      <c r="G191" s="3"/>
      <c r="H191" s="3"/>
      <c r="I191" s="3"/>
      <c r="J191" s="3"/>
      <c r="K191" s="3"/>
      <c r="L191" s="6"/>
      <c r="M191" s="6"/>
    </row>
    <row r="192" spans="3:13" x14ac:dyDescent="0.25">
      <c r="C192" s="4"/>
      <c r="G192" s="3"/>
      <c r="H192" s="3"/>
      <c r="I192" s="3"/>
      <c r="J192" s="3"/>
      <c r="K192" s="3"/>
      <c r="L192" s="6"/>
      <c r="M192" s="6"/>
    </row>
    <row r="193" spans="3:13" x14ac:dyDescent="0.25">
      <c r="C193" s="4"/>
      <c r="G193" s="3"/>
      <c r="H193" s="3"/>
      <c r="I193" s="3"/>
      <c r="J193" s="3"/>
      <c r="K193" s="3"/>
      <c r="L193" s="6"/>
      <c r="M193" s="6"/>
    </row>
    <row r="194" spans="3:13" x14ac:dyDescent="0.25">
      <c r="C194" s="4"/>
      <c r="G194" s="3"/>
      <c r="H194" s="3"/>
      <c r="I194" s="3"/>
      <c r="J194" s="3"/>
      <c r="K194" s="3"/>
      <c r="L194" s="6"/>
      <c r="M194" s="6"/>
    </row>
    <row r="195" spans="3:13" x14ac:dyDescent="0.25">
      <c r="C195" s="4"/>
      <c r="G195" s="3"/>
      <c r="H195" s="3"/>
      <c r="I195" s="3"/>
      <c r="J195" s="3"/>
      <c r="K195" s="3"/>
      <c r="L195" s="6"/>
      <c r="M195" s="6"/>
    </row>
    <row r="196" spans="3:13" x14ac:dyDescent="0.25">
      <c r="C196" s="4"/>
      <c r="G196" s="3"/>
      <c r="H196" s="3"/>
      <c r="I196" s="3"/>
      <c r="J196" s="3"/>
      <c r="K196" s="3"/>
      <c r="L196" s="6"/>
      <c r="M196" s="6"/>
    </row>
    <row r="197" spans="3:13" x14ac:dyDescent="0.25">
      <c r="C197" s="4"/>
      <c r="G197" s="3"/>
      <c r="H197" s="3"/>
      <c r="I197" s="3"/>
      <c r="J197" s="3"/>
      <c r="K197" s="3"/>
      <c r="L197" s="6"/>
      <c r="M197" s="6"/>
    </row>
    <row r="198" spans="3:13" x14ac:dyDescent="0.25">
      <c r="C198" s="4"/>
      <c r="G198" s="3"/>
      <c r="H198" s="3"/>
      <c r="I198" s="3"/>
      <c r="J198" s="3"/>
      <c r="K198" s="3"/>
      <c r="L198" s="6"/>
      <c r="M198" s="6"/>
    </row>
    <row r="199" spans="3:13" x14ac:dyDescent="0.25">
      <c r="C199" s="4"/>
      <c r="G199" s="3"/>
      <c r="H199" s="3"/>
      <c r="I199" s="3"/>
      <c r="J199" s="3"/>
      <c r="K199" s="3"/>
      <c r="L199" s="6"/>
      <c r="M199" s="6"/>
    </row>
    <row r="200" spans="3:13" x14ac:dyDescent="0.25">
      <c r="C200" s="4"/>
      <c r="G200" s="3"/>
      <c r="H200" s="3"/>
      <c r="I200" s="3"/>
      <c r="J200" s="3"/>
      <c r="K200" s="3"/>
      <c r="L200" s="6"/>
      <c r="M200" s="6"/>
    </row>
    <row r="201" spans="3:13" x14ac:dyDescent="0.25">
      <c r="C201" s="4"/>
      <c r="G201" s="3"/>
      <c r="H201" s="3"/>
      <c r="I201" s="3"/>
      <c r="J201" s="3"/>
      <c r="K201" s="3"/>
      <c r="L201" s="6"/>
      <c r="M201" s="6"/>
    </row>
    <row r="202" spans="3:13" x14ac:dyDescent="0.25">
      <c r="C202" s="4"/>
      <c r="G202" s="3"/>
      <c r="H202" s="3"/>
      <c r="I202" s="3"/>
      <c r="J202" s="3"/>
      <c r="K202" s="3"/>
      <c r="L202" s="6"/>
      <c r="M202" s="6"/>
    </row>
    <row r="203" spans="3:13" x14ac:dyDescent="0.25">
      <c r="C203" s="4"/>
      <c r="G203" s="3"/>
      <c r="H203" s="3"/>
      <c r="I203" s="3"/>
      <c r="J203" s="3"/>
      <c r="K203" s="3"/>
      <c r="L203" s="6"/>
      <c r="M203" s="6"/>
    </row>
    <row r="204" spans="3:13" x14ac:dyDescent="0.25">
      <c r="C204" s="4"/>
      <c r="G204" s="3"/>
      <c r="H204" s="3"/>
      <c r="I204" s="3"/>
      <c r="J204" s="3"/>
      <c r="K204" s="3"/>
      <c r="L204" s="6"/>
      <c r="M204" s="6"/>
    </row>
    <row r="205" spans="3:13" x14ac:dyDescent="0.25">
      <c r="C205" s="4"/>
      <c r="G205" s="3"/>
      <c r="H205" s="3"/>
      <c r="I205" s="3"/>
      <c r="J205" s="3"/>
      <c r="K205" s="3"/>
      <c r="L205" s="6"/>
      <c r="M205" s="6"/>
    </row>
    <row r="206" spans="3:13" x14ac:dyDescent="0.25">
      <c r="C206" s="4"/>
      <c r="G206" s="3"/>
      <c r="H206" s="3"/>
      <c r="I206" s="3"/>
      <c r="J206" s="3"/>
      <c r="K206" s="3"/>
      <c r="L206" s="6"/>
      <c r="M206" s="6"/>
    </row>
    <row r="207" spans="3:13" x14ac:dyDescent="0.25">
      <c r="C207" s="4"/>
      <c r="G207" s="3"/>
      <c r="H207" s="3"/>
      <c r="I207" s="3"/>
      <c r="J207" s="3"/>
      <c r="K207" s="3"/>
      <c r="L207" s="6"/>
      <c r="M207" s="6"/>
    </row>
    <row r="208" spans="3:13" x14ac:dyDescent="0.25">
      <c r="C208" s="4"/>
      <c r="G208" s="3"/>
      <c r="H208" s="3"/>
      <c r="I208" s="3"/>
      <c r="J208" s="3"/>
      <c r="K208" s="3"/>
      <c r="L208" s="6"/>
      <c r="M208" s="6"/>
    </row>
    <row r="209" spans="3:13" x14ac:dyDescent="0.25">
      <c r="C209" s="4"/>
      <c r="G209" s="3"/>
      <c r="H209" s="3"/>
      <c r="I209" s="3"/>
      <c r="J209" s="3"/>
      <c r="K209" s="3"/>
      <c r="L209" s="6"/>
      <c r="M209" s="6"/>
    </row>
    <row r="210" spans="3:13" x14ac:dyDescent="0.25">
      <c r="C210" s="4"/>
      <c r="G210" s="3"/>
      <c r="H210" s="3"/>
      <c r="I210" s="3"/>
      <c r="J210" s="3"/>
      <c r="K210" s="3"/>
      <c r="L210" s="6"/>
      <c r="M210" s="6"/>
    </row>
    <row r="211" spans="3:13" x14ac:dyDescent="0.25">
      <c r="C211" s="4"/>
      <c r="G211" s="3"/>
      <c r="H211" s="3"/>
      <c r="I211" s="3"/>
      <c r="J211" s="3"/>
      <c r="K211" s="3"/>
      <c r="L211" s="6"/>
      <c r="M211" s="6"/>
    </row>
    <row r="212" spans="3:13" x14ac:dyDescent="0.25">
      <c r="C212" s="4"/>
      <c r="G212" s="3"/>
      <c r="H212" s="3"/>
      <c r="I212" s="3"/>
      <c r="J212" s="3"/>
      <c r="K212" s="3"/>
      <c r="L212" s="6"/>
      <c r="M212" s="6"/>
    </row>
    <row r="213" spans="3:13" x14ac:dyDescent="0.25">
      <c r="C213" s="4"/>
      <c r="G213" s="3"/>
      <c r="H213" s="3"/>
      <c r="I213" s="3"/>
      <c r="J213" s="3"/>
      <c r="K213" s="3"/>
      <c r="L213" s="6"/>
      <c r="M213" s="6"/>
    </row>
    <row r="214" spans="3:13" x14ac:dyDescent="0.25">
      <c r="C214" s="4"/>
      <c r="G214" s="3"/>
      <c r="H214" s="3"/>
      <c r="I214" s="3"/>
      <c r="J214" s="3"/>
      <c r="K214" s="3"/>
      <c r="L214" s="6"/>
      <c r="M214" s="6"/>
    </row>
    <row r="215" spans="3:13" x14ac:dyDescent="0.25">
      <c r="C215" s="4"/>
      <c r="G215" s="3"/>
      <c r="H215" s="3"/>
      <c r="I215" s="3"/>
      <c r="J215" s="3"/>
      <c r="K215" s="3"/>
      <c r="L215" s="6"/>
      <c r="M215" s="6"/>
    </row>
    <row r="216" spans="3:13" x14ac:dyDescent="0.25">
      <c r="C216" s="4"/>
      <c r="G216" s="3"/>
      <c r="H216" s="3"/>
      <c r="I216" s="3"/>
      <c r="J216" s="3"/>
      <c r="K216" s="3"/>
      <c r="L216" s="6"/>
      <c r="M216" s="6"/>
    </row>
    <row r="217" spans="3:13" x14ac:dyDescent="0.25">
      <c r="C217" s="4"/>
      <c r="G217" s="3"/>
      <c r="H217" s="3"/>
      <c r="I217" s="3"/>
      <c r="J217" s="3"/>
      <c r="K217" s="3"/>
      <c r="L217" s="6"/>
      <c r="M217" s="6"/>
    </row>
    <row r="218" spans="3:13" x14ac:dyDescent="0.25">
      <c r="C218" s="4"/>
      <c r="G218" s="3"/>
      <c r="H218" s="3"/>
      <c r="I218" s="3"/>
      <c r="J218" s="3"/>
      <c r="K218" s="3"/>
      <c r="L218" s="6"/>
      <c r="M218" s="6"/>
    </row>
    <row r="219" spans="3:13" x14ac:dyDescent="0.25">
      <c r="C219" s="4"/>
      <c r="G219" s="3"/>
      <c r="H219" s="3"/>
      <c r="I219" s="3"/>
      <c r="J219" s="3"/>
      <c r="K219" s="3"/>
      <c r="L219" s="6"/>
      <c r="M219" s="6"/>
    </row>
    <row r="220" spans="3:13" x14ac:dyDescent="0.25">
      <c r="C220" s="4"/>
      <c r="G220" s="3"/>
      <c r="H220" s="3"/>
      <c r="I220" s="3"/>
      <c r="J220" s="3"/>
      <c r="K220" s="3"/>
      <c r="L220" s="6"/>
      <c r="M220" s="6"/>
    </row>
    <row r="221" spans="3:13" x14ac:dyDescent="0.25">
      <c r="C221" s="4"/>
      <c r="G221" s="3"/>
      <c r="H221" s="3"/>
      <c r="I221" s="3"/>
      <c r="J221" s="3"/>
      <c r="K221" s="3"/>
      <c r="L221" s="6"/>
      <c r="M221" s="6"/>
    </row>
    <row r="222" spans="3:13" x14ac:dyDescent="0.25">
      <c r="C222" s="4"/>
      <c r="G222" s="3"/>
      <c r="H222" s="3"/>
      <c r="I222" s="3"/>
      <c r="J222" s="3"/>
      <c r="K222" s="3"/>
      <c r="L222" s="6"/>
      <c r="M222" s="6"/>
    </row>
    <row r="223" spans="3:13" x14ac:dyDescent="0.25">
      <c r="C223" s="4"/>
      <c r="G223" s="3"/>
      <c r="H223" s="3"/>
      <c r="I223" s="3"/>
      <c r="J223" s="3"/>
      <c r="K223" s="3"/>
      <c r="L223" s="6"/>
      <c r="M223" s="6"/>
    </row>
    <row r="224" spans="3:13" x14ac:dyDescent="0.25">
      <c r="C224" s="4"/>
      <c r="G224" s="3"/>
      <c r="H224" s="3"/>
      <c r="I224" s="3"/>
      <c r="J224" s="3"/>
      <c r="K224" s="3"/>
      <c r="L224" s="6"/>
      <c r="M224" s="6"/>
    </row>
    <row r="225" spans="3:13" x14ac:dyDescent="0.25">
      <c r="C225" s="4"/>
      <c r="G225" s="3"/>
      <c r="H225" s="3"/>
      <c r="I225" s="3"/>
      <c r="J225" s="3"/>
      <c r="K225" s="3"/>
      <c r="L225" s="6"/>
      <c r="M225" s="6"/>
    </row>
    <row r="226" spans="3:13" x14ac:dyDescent="0.25">
      <c r="C226" s="4"/>
      <c r="G226" s="3"/>
      <c r="H226" s="3"/>
      <c r="I226" s="3"/>
      <c r="J226" s="3"/>
      <c r="K226" s="3"/>
      <c r="L226" s="6"/>
      <c r="M226" s="6"/>
    </row>
    <row r="227" spans="3:13" x14ac:dyDescent="0.25">
      <c r="C227" s="4"/>
      <c r="G227" s="3"/>
      <c r="H227" s="3"/>
      <c r="I227" s="3"/>
      <c r="J227" s="3"/>
      <c r="K227" s="3"/>
      <c r="L227" s="6"/>
      <c r="M227" s="6"/>
    </row>
    <row r="228" spans="3:13" x14ac:dyDescent="0.25">
      <c r="C228" s="4"/>
      <c r="G228" s="3"/>
      <c r="H228" s="3"/>
      <c r="I228" s="3"/>
      <c r="J228" s="3"/>
      <c r="K228" s="3"/>
      <c r="L228" s="6"/>
      <c r="M228" s="6"/>
    </row>
    <row r="229" spans="3:13" x14ac:dyDescent="0.25">
      <c r="C229" s="4"/>
      <c r="G229" s="3"/>
      <c r="H229" s="3"/>
      <c r="I229" s="3"/>
      <c r="J229" s="3"/>
      <c r="K229" s="3"/>
      <c r="L229" s="6"/>
      <c r="M229" s="6"/>
    </row>
    <row r="230" spans="3:13" x14ac:dyDescent="0.25">
      <c r="C230" s="4"/>
      <c r="G230" s="3"/>
      <c r="H230" s="3"/>
      <c r="I230" s="3"/>
      <c r="J230" s="3"/>
      <c r="K230" s="3"/>
      <c r="L230" s="6"/>
      <c r="M230" s="6"/>
    </row>
    <row r="231" spans="3:13" x14ac:dyDescent="0.25">
      <c r="C231" s="4"/>
      <c r="G231" s="3"/>
      <c r="H231" s="3"/>
      <c r="I231" s="3"/>
      <c r="J231" s="3"/>
      <c r="K231" s="3"/>
      <c r="L231" s="6"/>
      <c r="M231" s="6"/>
    </row>
    <row r="232" spans="3:13" x14ac:dyDescent="0.25">
      <c r="C232" s="4"/>
      <c r="G232" s="3"/>
      <c r="H232" s="3"/>
      <c r="I232" s="3"/>
      <c r="J232" s="3"/>
      <c r="K232" s="3"/>
      <c r="L232" s="6"/>
      <c r="M232" s="6"/>
    </row>
    <row r="233" spans="3:13" x14ac:dyDescent="0.25">
      <c r="C233" s="4"/>
      <c r="G233" s="3"/>
      <c r="H233" s="3"/>
      <c r="I233" s="3"/>
      <c r="J233" s="3"/>
      <c r="K233" s="3"/>
      <c r="L233" s="6"/>
      <c r="M233" s="6"/>
    </row>
    <row r="234" spans="3:13" x14ac:dyDescent="0.25">
      <c r="C234" s="4"/>
      <c r="G234" s="3"/>
      <c r="H234" s="3"/>
      <c r="I234" s="3"/>
      <c r="J234" s="3"/>
      <c r="K234" s="3"/>
      <c r="L234" s="6"/>
      <c r="M234" s="6"/>
    </row>
    <row r="235" spans="3:13" x14ac:dyDescent="0.25">
      <c r="C235" s="4"/>
      <c r="G235" s="3"/>
      <c r="H235" s="3"/>
      <c r="I235" s="3"/>
      <c r="J235" s="3"/>
      <c r="K235" s="3"/>
      <c r="L235" s="6"/>
      <c r="M235" s="6"/>
    </row>
    <row r="236" spans="3:13" x14ac:dyDescent="0.25">
      <c r="C236" s="4"/>
      <c r="G236" s="3"/>
      <c r="H236" s="3"/>
      <c r="I236" s="3"/>
      <c r="J236" s="3"/>
      <c r="K236" s="3"/>
      <c r="L236" s="6"/>
      <c r="M236" s="6"/>
    </row>
    <row r="237" spans="3:13" x14ac:dyDescent="0.25">
      <c r="C237" s="4"/>
      <c r="G237" s="3"/>
      <c r="H237" s="3"/>
      <c r="I237" s="3"/>
      <c r="J237" s="3"/>
      <c r="K237" s="3"/>
      <c r="L237" s="6"/>
      <c r="M237" s="6"/>
    </row>
    <row r="238" spans="3:13" x14ac:dyDescent="0.25">
      <c r="C238" s="4"/>
      <c r="G238" s="3"/>
      <c r="H238" s="3"/>
      <c r="I238" s="3"/>
      <c r="J238" s="3"/>
      <c r="K238" s="3"/>
      <c r="L238" s="6"/>
      <c r="M238" s="6"/>
    </row>
    <row r="239" spans="3:13" x14ac:dyDescent="0.25">
      <c r="C239" s="4"/>
      <c r="G239" s="3"/>
      <c r="H239" s="3"/>
      <c r="I239" s="3"/>
      <c r="J239" s="3"/>
      <c r="K239" s="3"/>
      <c r="L239" s="6"/>
      <c r="M239" s="6"/>
    </row>
    <row r="240" spans="3:13" x14ac:dyDescent="0.25">
      <c r="C240" s="4"/>
      <c r="G240" s="3"/>
      <c r="H240" s="3"/>
      <c r="I240" s="3"/>
      <c r="J240" s="3"/>
      <c r="K240" s="3"/>
      <c r="L240" s="6"/>
      <c r="M240" s="6"/>
    </row>
    <row r="241" spans="3:13" x14ac:dyDescent="0.25">
      <c r="C241" s="4"/>
      <c r="G241" s="3"/>
      <c r="H241" s="3"/>
      <c r="I241" s="3"/>
      <c r="J241" s="3"/>
      <c r="K241" s="3"/>
      <c r="L241" s="6"/>
      <c r="M241" s="6"/>
    </row>
    <row r="242" spans="3:13" x14ac:dyDescent="0.25">
      <c r="C242" s="4"/>
      <c r="G242" s="3"/>
      <c r="H242" s="3"/>
      <c r="I242" s="3"/>
      <c r="J242" s="3"/>
      <c r="K242" s="3"/>
      <c r="L242" s="6"/>
      <c r="M242" s="6"/>
    </row>
    <row r="243" spans="3:13" x14ac:dyDescent="0.25">
      <c r="C243" s="4"/>
      <c r="G243" s="3"/>
      <c r="H243" s="3"/>
      <c r="I243" s="3"/>
      <c r="J243" s="3"/>
      <c r="K243" s="3"/>
      <c r="L243" s="6"/>
      <c r="M243" s="6"/>
    </row>
    <row r="244" spans="3:13" x14ac:dyDescent="0.25">
      <c r="C244" s="4"/>
      <c r="G244" s="3"/>
      <c r="H244" s="3"/>
      <c r="I244" s="3"/>
      <c r="J244" s="3"/>
      <c r="K244" s="3"/>
      <c r="L244" s="6"/>
      <c r="M244" s="6"/>
    </row>
    <row r="245" spans="3:13" x14ac:dyDescent="0.25">
      <c r="C245" s="4"/>
      <c r="G245" s="3"/>
      <c r="H245" s="3"/>
      <c r="I245" s="3"/>
      <c r="J245" s="3"/>
      <c r="K245" s="3"/>
      <c r="L245" s="6"/>
      <c r="M245" s="6"/>
    </row>
    <row r="246" spans="3:13" x14ac:dyDescent="0.25">
      <c r="C246" s="4"/>
      <c r="G246" s="3"/>
      <c r="H246" s="3"/>
      <c r="I246" s="3"/>
      <c r="J246" s="3"/>
      <c r="K246" s="3"/>
      <c r="L246" s="6"/>
      <c r="M246" s="6"/>
    </row>
    <row r="247" spans="3:13" x14ac:dyDescent="0.25">
      <c r="C247" s="4"/>
      <c r="G247" s="3"/>
      <c r="H247" s="3"/>
      <c r="I247" s="3"/>
      <c r="J247" s="3"/>
      <c r="K247" s="3"/>
      <c r="L247" s="6"/>
      <c r="M247" s="6"/>
    </row>
    <row r="248" spans="3:13" x14ac:dyDescent="0.25">
      <c r="C248" s="4"/>
      <c r="G248" s="3"/>
      <c r="H248" s="3"/>
      <c r="I248" s="3"/>
      <c r="J248" s="3"/>
      <c r="K248" s="3"/>
      <c r="L248" s="6"/>
      <c r="M248" s="6"/>
    </row>
    <row r="249" spans="3:13" x14ac:dyDescent="0.25">
      <c r="C249" s="4"/>
      <c r="G249" s="3"/>
      <c r="H249" s="3"/>
      <c r="I249" s="3"/>
      <c r="J249" s="3"/>
      <c r="K249" s="3"/>
      <c r="L249" s="6"/>
      <c r="M249" s="6"/>
    </row>
    <row r="250" spans="3:13" x14ac:dyDescent="0.25">
      <c r="C250" s="4"/>
      <c r="G250" s="3"/>
      <c r="H250" s="3"/>
      <c r="I250" s="3"/>
      <c r="J250" s="3"/>
      <c r="K250" s="3"/>
      <c r="L250" s="6"/>
      <c r="M250" s="6"/>
    </row>
    <row r="251" spans="3:13" x14ac:dyDescent="0.25">
      <c r="C251" s="4"/>
      <c r="G251" s="3"/>
      <c r="H251" s="3"/>
      <c r="I251" s="3"/>
      <c r="J251" s="3"/>
      <c r="K251" s="3"/>
      <c r="L251" s="6"/>
      <c r="M251" s="6"/>
    </row>
    <row r="252" spans="3:13" x14ac:dyDescent="0.25">
      <c r="C252" s="4"/>
      <c r="G252" s="3"/>
      <c r="H252" s="3"/>
      <c r="I252" s="3"/>
      <c r="J252" s="3"/>
      <c r="K252" s="3"/>
      <c r="L252" s="6"/>
      <c r="M252" s="6"/>
    </row>
    <row r="253" spans="3:13" x14ac:dyDescent="0.25">
      <c r="C253" s="4"/>
      <c r="G253" s="3"/>
      <c r="H253" s="3"/>
      <c r="I253" s="3"/>
      <c r="J253" s="3"/>
      <c r="K253" s="3"/>
      <c r="L253" s="6"/>
      <c r="M253" s="6"/>
    </row>
    <row r="254" spans="3:13" x14ac:dyDescent="0.25">
      <c r="C254" s="4"/>
      <c r="G254" s="3"/>
      <c r="H254" s="3"/>
      <c r="I254" s="3"/>
      <c r="J254" s="3"/>
      <c r="K254" s="3"/>
      <c r="L254" s="6"/>
      <c r="M254" s="6"/>
    </row>
    <row r="255" spans="3:13" x14ac:dyDescent="0.25">
      <c r="C255" s="4"/>
      <c r="G255" s="3"/>
      <c r="H255" s="3"/>
      <c r="I255" s="3"/>
      <c r="J255" s="3"/>
      <c r="K255" s="3"/>
      <c r="L255" s="6"/>
      <c r="M255" s="6"/>
    </row>
    <row r="256" spans="3:13" x14ac:dyDescent="0.25">
      <c r="C256" s="4"/>
      <c r="G256" s="3"/>
      <c r="H256" s="3"/>
      <c r="I256" s="3"/>
      <c r="J256" s="3"/>
      <c r="K256" s="3"/>
      <c r="L256" s="6"/>
      <c r="M256" s="6"/>
    </row>
    <row r="257" spans="3:13" x14ac:dyDescent="0.25">
      <c r="C257" s="4"/>
      <c r="G257" s="3"/>
      <c r="H257" s="3"/>
      <c r="I257" s="3"/>
      <c r="J257" s="3"/>
      <c r="K257" s="3"/>
      <c r="L257" s="6"/>
      <c r="M257" s="6"/>
    </row>
    <row r="258" spans="3:13" x14ac:dyDescent="0.25">
      <c r="C258" s="4"/>
      <c r="G258" s="3"/>
      <c r="H258" s="3"/>
      <c r="I258" s="3"/>
      <c r="J258" s="3"/>
      <c r="K258" s="3"/>
      <c r="L258" s="6"/>
      <c r="M258" s="6"/>
    </row>
    <row r="259" spans="3:13" x14ac:dyDescent="0.25">
      <c r="C259" s="4"/>
      <c r="G259" s="3"/>
      <c r="H259" s="3"/>
      <c r="I259" s="3"/>
      <c r="J259" s="3"/>
      <c r="K259" s="3"/>
      <c r="L259" s="6"/>
      <c r="M259" s="6"/>
    </row>
    <row r="260" spans="3:13" x14ac:dyDescent="0.25">
      <c r="C260" s="4"/>
      <c r="G260" s="3"/>
      <c r="H260" s="3"/>
      <c r="I260" s="3"/>
      <c r="J260" s="3"/>
      <c r="K260" s="3"/>
      <c r="L260" s="6"/>
      <c r="M260" s="6"/>
    </row>
    <row r="261" spans="3:13" x14ac:dyDescent="0.25">
      <c r="C261" s="4"/>
      <c r="G261" s="3"/>
      <c r="H261" s="3"/>
      <c r="I261" s="3"/>
      <c r="J261" s="3"/>
      <c r="K261" s="3"/>
      <c r="L261" s="6"/>
      <c r="M261" s="6"/>
    </row>
    <row r="262" spans="3:13" x14ac:dyDescent="0.25">
      <c r="C262" s="4"/>
      <c r="G262" s="3"/>
      <c r="H262" s="3"/>
      <c r="I262" s="3"/>
      <c r="J262" s="3"/>
      <c r="K262" s="3"/>
      <c r="L262" s="6"/>
      <c r="M262" s="6"/>
    </row>
    <row r="263" spans="3:13" x14ac:dyDescent="0.25">
      <c r="C263" s="4"/>
      <c r="G263" s="3"/>
      <c r="H263" s="3"/>
      <c r="I263" s="3"/>
      <c r="J263" s="3"/>
      <c r="K263" s="3"/>
      <c r="L263" s="6"/>
      <c r="M263" s="6"/>
    </row>
    <row r="264" spans="3:13" x14ac:dyDescent="0.25">
      <c r="C264" s="4"/>
      <c r="G264" s="3"/>
      <c r="H264" s="3"/>
      <c r="I264" s="3"/>
      <c r="J264" s="3"/>
      <c r="K264" s="3"/>
      <c r="L264" s="6"/>
      <c r="M264" s="6"/>
    </row>
    <row r="265" spans="3:13" x14ac:dyDescent="0.25">
      <c r="C265" s="4"/>
      <c r="G265" s="3"/>
      <c r="H265" s="3"/>
      <c r="I265" s="3"/>
      <c r="J265" s="3"/>
      <c r="K265" s="3"/>
      <c r="L265" s="6"/>
      <c r="M265" s="6"/>
    </row>
    <row r="266" spans="3:13" x14ac:dyDescent="0.25">
      <c r="C266" s="4"/>
      <c r="G266" s="3"/>
      <c r="H266" s="3"/>
      <c r="I266" s="3"/>
      <c r="J266" s="3"/>
      <c r="K266" s="3"/>
      <c r="L266" s="6"/>
      <c r="M266" s="6"/>
    </row>
    <row r="267" spans="3:13" x14ac:dyDescent="0.25">
      <c r="C267" s="4"/>
      <c r="G267" s="3"/>
      <c r="H267" s="3"/>
      <c r="I267" s="3"/>
      <c r="J267" s="3"/>
      <c r="K267" s="3"/>
      <c r="L267" s="6"/>
      <c r="M267" s="6"/>
    </row>
    <row r="268" spans="3:13" x14ac:dyDescent="0.25">
      <c r="C268" s="4"/>
      <c r="G268" s="3"/>
      <c r="H268" s="3"/>
      <c r="I268" s="3"/>
      <c r="J268" s="3"/>
      <c r="K268" s="3"/>
      <c r="L268" s="6"/>
      <c r="M268" s="6"/>
    </row>
    <row r="269" spans="3:13" x14ac:dyDescent="0.25">
      <c r="C269" s="4"/>
      <c r="G269" s="3"/>
      <c r="H269" s="3"/>
      <c r="I269" s="3"/>
      <c r="J269" s="3"/>
      <c r="K269" s="3"/>
      <c r="L269" s="6"/>
      <c r="M269" s="6"/>
    </row>
    <row r="270" spans="3:13" x14ac:dyDescent="0.25">
      <c r="C270" s="4"/>
      <c r="G270" s="3"/>
      <c r="H270" s="3"/>
      <c r="I270" s="3"/>
      <c r="J270" s="3"/>
      <c r="K270" s="3"/>
      <c r="L270" s="6"/>
      <c r="M270" s="6"/>
    </row>
    <row r="271" spans="3:13" x14ac:dyDescent="0.25">
      <c r="C271" s="4"/>
      <c r="G271" s="3"/>
      <c r="H271" s="3"/>
      <c r="I271" s="3"/>
      <c r="J271" s="3"/>
      <c r="K271" s="3"/>
      <c r="L271" s="6"/>
      <c r="M271" s="6"/>
    </row>
    <row r="272" spans="3:13" x14ac:dyDescent="0.25">
      <c r="C272" s="4"/>
      <c r="G272" s="3"/>
      <c r="H272" s="3"/>
      <c r="I272" s="3"/>
      <c r="J272" s="3"/>
      <c r="K272" s="3"/>
      <c r="L272" s="6"/>
      <c r="M272" s="6"/>
    </row>
    <row r="273" spans="3:13" x14ac:dyDescent="0.25">
      <c r="C273" s="4"/>
      <c r="G273" s="3"/>
      <c r="H273" s="3"/>
      <c r="I273" s="3"/>
      <c r="J273" s="3"/>
      <c r="K273" s="3"/>
      <c r="L273" s="6"/>
      <c r="M273" s="6"/>
    </row>
    <row r="274" spans="3:13" x14ac:dyDescent="0.25">
      <c r="C274" s="4"/>
      <c r="G274" s="3"/>
      <c r="H274" s="3"/>
      <c r="I274" s="3"/>
      <c r="J274" s="3"/>
      <c r="K274" s="3"/>
      <c r="L274" s="6"/>
      <c r="M274" s="6"/>
    </row>
    <row r="275" spans="3:13" x14ac:dyDescent="0.25">
      <c r="C275" s="4"/>
      <c r="G275" s="3"/>
      <c r="H275" s="3"/>
      <c r="I275" s="3"/>
      <c r="J275" s="3"/>
      <c r="K275" s="3"/>
      <c r="L275" s="6"/>
      <c r="M275" s="6"/>
    </row>
    <row r="276" spans="3:13" x14ac:dyDescent="0.25">
      <c r="C276" s="4"/>
      <c r="G276" s="3"/>
      <c r="H276" s="3"/>
      <c r="I276" s="3"/>
      <c r="J276" s="3"/>
      <c r="K276" s="3"/>
      <c r="L276" s="6"/>
      <c r="M276" s="6"/>
    </row>
    <row r="277" spans="3:13" x14ac:dyDescent="0.25">
      <c r="C277" s="4"/>
      <c r="G277" s="3"/>
      <c r="H277" s="3"/>
      <c r="I277" s="3"/>
      <c r="J277" s="3"/>
      <c r="K277" s="3"/>
      <c r="L277" s="6"/>
      <c r="M277" s="6"/>
    </row>
    <row r="278" spans="3:13" x14ac:dyDescent="0.25">
      <c r="C278" s="4"/>
      <c r="G278" s="3"/>
      <c r="H278" s="3"/>
      <c r="I278" s="3"/>
      <c r="J278" s="3"/>
      <c r="K278" s="3"/>
      <c r="L278" s="6"/>
      <c r="M278" s="6"/>
    </row>
    <row r="279" spans="3:13" x14ac:dyDescent="0.25">
      <c r="C279" s="4"/>
      <c r="G279" s="3"/>
      <c r="H279" s="3"/>
      <c r="I279" s="3"/>
      <c r="J279" s="3"/>
      <c r="K279" s="3"/>
      <c r="L279" s="6"/>
      <c r="M279" s="6"/>
    </row>
    <row r="280" spans="3:13" x14ac:dyDescent="0.25">
      <c r="C280" s="4"/>
      <c r="G280" s="3"/>
      <c r="H280" s="3"/>
      <c r="I280" s="3"/>
      <c r="J280" s="3"/>
      <c r="K280" s="3"/>
      <c r="L280" s="6"/>
      <c r="M280" s="6"/>
    </row>
    <row r="281" spans="3:13" x14ac:dyDescent="0.25">
      <c r="C281" s="4"/>
      <c r="G281" s="3"/>
      <c r="H281" s="3"/>
      <c r="I281" s="3"/>
      <c r="J281" s="3"/>
      <c r="K281" s="3"/>
      <c r="L281" s="6"/>
      <c r="M281" s="6"/>
    </row>
    <row r="282" spans="3:13" x14ac:dyDescent="0.25">
      <c r="C282" s="4"/>
      <c r="G282" s="3"/>
      <c r="H282" s="3"/>
      <c r="I282" s="3"/>
      <c r="J282" s="3"/>
      <c r="K282" s="3"/>
      <c r="L282" s="6"/>
      <c r="M282" s="6"/>
    </row>
    <row r="283" spans="3:13" x14ac:dyDescent="0.25">
      <c r="C283" s="4"/>
      <c r="G283" s="3"/>
      <c r="H283" s="3"/>
      <c r="I283" s="3"/>
      <c r="J283" s="3"/>
      <c r="K283" s="3"/>
      <c r="L283" s="6"/>
      <c r="M283" s="6"/>
    </row>
    <row r="284" spans="3:13" x14ac:dyDescent="0.25">
      <c r="C284" s="4"/>
      <c r="G284" s="3"/>
      <c r="H284" s="3"/>
      <c r="I284" s="3"/>
      <c r="J284" s="3"/>
      <c r="K284" s="3"/>
      <c r="L284" s="6"/>
      <c r="M284" s="6"/>
    </row>
    <row r="285" spans="3:13" x14ac:dyDescent="0.25">
      <c r="C285" s="4"/>
      <c r="G285" s="3"/>
      <c r="H285" s="3"/>
      <c r="I285" s="3"/>
      <c r="J285" s="3"/>
      <c r="K285" s="3"/>
      <c r="L285" s="6"/>
      <c r="M285" s="6"/>
    </row>
    <row r="286" spans="3:13" x14ac:dyDescent="0.25">
      <c r="C286" s="4"/>
      <c r="G286" s="3"/>
      <c r="H286" s="3"/>
      <c r="I286" s="3"/>
      <c r="J286" s="3"/>
      <c r="K286" s="3"/>
      <c r="L286" s="6"/>
      <c r="M286" s="6"/>
    </row>
    <row r="287" spans="3:13" x14ac:dyDescent="0.25">
      <c r="C287" s="4"/>
      <c r="G287" s="3"/>
      <c r="H287" s="3"/>
      <c r="I287" s="3"/>
      <c r="J287" s="3"/>
      <c r="K287" s="3"/>
      <c r="L287" s="6"/>
      <c r="M287" s="6"/>
    </row>
    <row r="288" spans="3:13" x14ac:dyDescent="0.25">
      <c r="C288" s="4"/>
      <c r="G288" s="3"/>
      <c r="H288" s="3"/>
      <c r="I288" s="3"/>
      <c r="J288" s="3"/>
      <c r="K288" s="3"/>
      <c r="L288" s="6"/>
      <c r="M288" s="6"/>
    </row>
    <row r="289" spans="3:13" x14ac:dyDescent="0.25">
      <c r="C289" s="4"/>
      <c r="G289" s="3"/>
      <c r="H289" s="3"/>
      <c r="I289" s="3"/>
      <c r="J289" s="3"/>
      <c r="K289" s="3"/>
      <c r="L289" s="6"/>
      <c r="M289" s="6"/>
    </row>
    <row r="290" spans="3:13" x14ac:dyDescent="0.25">
      <c r="C290" s="4"/>
      <c r="G290" s="3"/>
      <c r="H290" s="3"/>
      <c r="I290" s="3"/>
      <c r="J290" s="3"/>
      <c r="K290" s="3"/>
      <c r="L290" s="6"/>
      <c r="M290" s="6"/>
    </row>
    <row r="291" spans="3:13" x14ac:dyDescent="0.25">
      <c r="C291" s="4"/>
      <c r="G291" s="3"/>
      <c r="H291" s="3"/>
      <c r="I291" s="3"/>
      <c r="J291" s="3"/>
      <c r="K291" s="3"/>
      <c r="L291" s="6"/>
      <c r="M291" s="6"/>
    </row>
    <row r="292" spans="3:13" x14ac:dyDescent="0.25">
      <c r="C292" s="4"/>
      <c r="G292" s="3"/>
      <c r="H292" s="3"/>
      <c r="I292" s="3"/>
      <c r="J292" s="3"/>
      <c r="K292" s="3"/>
      <c r="L292" s="6"/>
      <c r="M292" s="6"/>
    </row>
    <row r="293" spans="3:13" x14ac:dyDescent="0.25">
      <c r="C293" s="4"/>
      <c r="G293" s="3"/>
      <c r="H293" s="3"/>
      <c r="I293" s="3"/>
      <c r="J293" s="3"/>
      <c r="K293" s="3"/>
      <c r="L293" s="6"/>
      <c r="M293" s="6"/>
    </row>
    <row r="294" spans="3:13" x14ac:dyDescent="0.25">
      <c r="C294" s="4"/>
      <c r="G294" s="3"/>
      <c r="H294" s="3"/>
      <c r="I294" s="3"/>
      <c r="J294" s="3"/>
      <c r="K294" s="3"/>
      <c r="L294" s="6"/>
      <c r="M294" s="6"/>
    </row>
    <row r="295" spans="3:13" x14ac:dyDescent="0.25">
      <c r="C295" s="4"/>
      <c r="G295" s="3"/>
      <c r="H295" s="3"/>
      <c r="I295" s="3"/>
      <c r="J295" s="3"/>
      <c r="K295" s="3"/>
      <c r="L295" s="6"/>
      <c r="M295" s="6"/>
    </row>
    <row r="296" spans="3:13" x14ac:dyDescent="0.25">
      <c r="C296" s="4"/>
      <c r="G296" s="3"/>
      <c r="H296" s="3"/>
      <c r="I296" s="3"/>
      <c r="J296" s="3"/>
      <c r="K296" s="3"/>
      <c r="L296" s="6"/>
      <c r="M296" s="6"/>
    </row>
    <row r="297" spans="3:13" x14ac:dyDescent="0.25">
      <c r="C297" s="4"/>
      <c r="G297" s="3"/>
      <c r="H297" s="3"/>
      <c r="I297" s="3"/>
      <c r="J297" s="3"/>
      <c r="K297" s="3"/>
      <c r="L297" s="6"/>
      <c r="M297" s="6"/>
    </row>
    <row r="298" spans="3:13" x14ac:dyDescent="0.25">
      <c r="C298" s="4"/>
      <c r="G298" s="3"/>
      <c r="H298" s="3"/>
      <c r="I298" s="3"/>
      <c r="J298" s="3"/>
      <c r="K298" s="3"/>
      <c r="L298" s="6"/>
      <c r="M298" s="6"/>
    </row>
    <row r="299" spans="3:13" x14ac:dyDescent="0.25">
      <c r="C299" s="4"/>
      <c r="G299" s="3"/>
      <c r="H299" s="3"/>
      <c r="I299" s="3"/>
      <c r="J299" s="3"/>
      <c r="K299" s="3"/>
      <c r="L299" s="6"/>
      <c r="M299" s="6"/>
    </row>
    <row r="300" spans="3:13" x14ac:dyDescent="0.25">
      <c r="C300" s="4"/>
      <c r="G300" s="3"/>
      <c r="H300" s="3"/>
      <c r="I300" s="3"/>
      <c r="J300" s="3"/>
      <c r="K300" s="3"/>
      <c r="L300" s="6"/>
      <c r="M300" s="6"/>
    </row>
    <row r="301" spans="3:13" x14ac:dyDescent="0.25">
      <c r="C301" s="4"/>
      <c r="G301" s="3"/>
      <c r="H301" s="3"/>
      <c r="I301" s="3"/>
      <c r="J301" s="3"/>
      <c r="K301" s="3"/>
      <c r="L301" s="6"/>
      <c r="M301" s="6"/>
    </row>
    <row r="302" spans="3:13" x14ac:dyDescent="0.25">
      <c r="C302" s="4"/>
      <c r="G302" s="3"/>
      <c r="H302" s="3"/>
      <c r="I302" s="3"/>
      <c r="J302" s="3"/>
      <c r="K302" s="3"/>
      <c r="L302" s="6"/>
      <c r="M302" s="6"/>
    </row>
    <row r="303" spans="3:13" x14ac:dyDescent="0.25">
      <c r="C303" s="4"/>
      <c r="G303" s="3"/>
      <c r="H303" s="3"/>
      <c r="I303" s="3"/>
      <c r="J303" s="3"/>
      <c r="K303" s="3"/>
      <c r="L303" s="6"/>
      <c r="M303" s="6"/>
    </row>
    <row r="304" spans="3:13" x14ac:dyDescent="0.25">
      <c r="C304" s="4"/>
      <c r="G304" s="3"/>
      <c r="H304" s="3"/>
      <c r="I304" s="3"/>
      <c r="J304" s="3"/>
      <c r="K304" s="3"/>
      <c r="L304" s="6"/>
      <c r="M304" s="6"/>
    </row>
    <row r="305" spans="3:13" x14ac:dyDescent="0.25">
      <c r="C305" s="4"/>
      <c r="G305" s="3"/>
      <c r="H305" s="3"/>
      <c r="I305" s="3"/>
      <c r="J305" s="3"/>
      <c r="K305" s="3"/>
      <c r="L305" s="6"/>
      <c r="M305" s="6"/>
    </row>
  </sheetData>
  <autoFilter ref="B8:M8" xr:uid="{18C19051-3EF1-4531-8907-516FB4FCC699}">
    <sortState xmlns:xlrd2="http://schemas.microsoft.com/office/spreadsheetml/2017/richdata2" ref="B9:M59">
      <sortCondition descending="1" ref="M8"/>
    </sortState>
  </autoFilter>
  <mergeCells count="3">
    <mergeCell ref="C7:D7"/>
    <mergeCell ref="E7:I7"/>
    <mergeCell ref="J7:M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00AE3-39E8-4524-B30D-F9A906155AB3}">
  <dimension ref="B2:M8"/>
  <sheetViews>
    <sheetView workbookViewId="0"/>
  </sheetViews>
  <sheetFormatPr defaultRowHeight="15" x14ac:dyDescent="0.25"/>
  <cols>
    <col min="1" max="1" width="3.28515625" customWidth="1"/>
    <col min="2" max="2" width="15.140625" bestFit="1" customWidth="1"/>
    <col min="3" max="4" width="13.7109375" customWidth="1"/>
    <col min="5" max="6" width="12.5703125" customWidth="1"/>
    <col min="7" max="7" width="15.140625" customWidth="1"/>
    <col min="8" max="8" width="19" customWidth="1"/>
    <col min="9" max="9" width="17" customWidth="1"/>
    <col min="10" max="10" width="16.85546875" customWidth="1"/>
    <col min="11" max="11" width="16.28515625" customWidth="1"/>
    <col min="12" max="12" width="16.5703125" customWidth="1"/>
    <col min="13" max="13" width="14" customWidth="1"/>
  </cols>
  <sheetData>
    <row r="2" spans="2:13" x14ac:dyDescent="0.25">
      <c r="B2" s="1" t="s">
        <v>415</v>
      </c>
    </row>
    <row r="3" spans="2:13" x14ac:dyDescent="0.25">
      <c r="B3" s="1"/>
    </row>
    <row r="4" spans="2:13" x14ac:dyDescent="0.25">
      <c r="B4" s="5" t="s">
        <v>345</v>
      </c>
    </row>
    <row r="6" spans="2:13" ht="15.75" thickBot="1" x14ac:dyDescent="0.3">
      <c r="C6" s="40" t="s">
        <v>304</v>
      </c>
      <c r="D6" s="40"/>
      <c r="E6" s="41" t="s">
        <v>305</v>
      </c>
      <c r="F6" s="41"/>
      <c r="G6" s="41"/>
      <c r="H6" s="41"/>
      <c r="I6" s="41"/>
      <c r="J6" s="42" t="s">
        <v>306</v>
      </c>
      <c r="K6" s="42"/>
      <c r="L6" s="42"/>
      <c r="M6" s="42"/>
    </row>
    <row r="7" spans="2:13" ht="53.25" customHeight="1" x14ac:dyDescent="0.25">
      <c r="B7" s="7" t="s">
        <v>321</v>
      </c>
      <c r="C7" s="15" t="s">
        <v>302</v>
      </c>
      <c r="D7" s="15" t="s">
        <v>303</v>
      </c>
      <c r="E7" s="18" t="s">
        <v>297</v>
      </c>
      <c r="F7" s="18" t="s">
        <v>298</v>
      </c>
      <c r="G7" s="9" t="s">
        <v>311</v>
      </c>
      <c r="H7" s="9" t="s">
        <v>299</v>
      </c>
      <c r="I7" s="9" t="s">
        <v>300</v>
      </c>
      <c r="J7" s="10" t="s">
        <v>307</v>
      </c>
      <c r="K7" s="10" t="s">
        <v>308</v>
      </c>
      <c r="L7" s="10" t="s">
        <v>309</v>
      </c>
      <c r="M7" s="10" t="s">
        <v>310</v>
      </c>
    </row>
    <row r="8" spans="2:13" s="12" customFormat="1" ht="15.75" thickBot="1" x14ac:dyDescent="0.3">
      <c r="B8" s="12" t="s">
        <v>322</v>
      </c>
      <c r="C8" s="16">
        <v>100</v>
      </c>
      <c r="D8" s="17">
        <v>10</v>
      </c>
      <c r="E8" s="17">
        <v>3</v>
      </c>
      <c r="F8" s="17">
        <v>15</v>
      </c>
      <c r="G8" s="13">
        <f>F8</f>
        <v>15</v>
      </c>
      <c r="H8" s="13">
        <f>F8*3.5</f>
        <v>52.5</v>
      </c>
      <c r="I8" s="13">
        <f>H8</f>
        <v>52.5</v>
      </c>
      <c r="J8" s="13">
        <f>C8+I8</f>
        <v>152.5</v>
      </c>
      <c r="K8" s="13">
        <f>D8*G8</f>
        <v>150</v>
      </c>
      <c r="L8" s="14">
        <f>IFERROR(I8/C8,"N/A")</f>
        <v>0.52500000000000002</v>
      </c>
      <c r="M8" s="14">
        <f>IFERROR(G8/D8,"N/A")</f>
        <v>1.5</v>
      </c>
    </row>
  </sheetData>
  <mergeCells count="3">
    <mergeCell ref="C6:D6"/>
    <mergeCell ref="E6:I6"/>
    <mergeCell ref="J6:M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AD882-0810-44C8-B51A-D4C26FD6F1F9}">
  <dimension ref="B2:D253"/>
  <sheetViews>
    <sheetView workbookViewId="0">
      <selection activeCell="E17" sqref="E17"/>
    </sheetView>
  </sheetViews>
  <sheetFormatPr defaultRowHeight="15" x14ac:dyDescent="0.25"/>
  <cols>
    <col min="1" max="1" width="3.140625" customWidth="1"/>
    <col min="2" max="2" width="23.28515625" customWidth="1"/>
    <col min="3" max="4" width="16.7109375" customWidth="1"/>
  </cols>
  <sheetData>
    <row r="2" spans="2:4" x14ac:dyDescent="0.25">
      <c r="B2" s="28" t="s">
        <v>346</v>
      </c>
      <c r="C2" s="29"/>
      <c r="D2" s="29"/>
    </row>
    <row r="3" spans="2:4" x14ac:dyDescent="0.25">
      <c r="B3" s="29"/>
      <c r="C3" s="29"/>
      <c r="D3" s="29"/>
    </row>
    <row r="4" spans="2:4" x14ac:dyDescent="0.25">
      <c r="B4" s="28" t="s">
        <v>347</v>
      </c>
      <c r="C4" s="30">
        <f>SUM(C7:C253)</f>
        <v>55731</v>
      </c>
      <c r="D4" s="30">
        <f>SUM(D7:D253)</f>
        <v>5341370</v>
      </c>
    </row>
    <row r="5" spans="2:4" x14ac:dyDescent="0.25">
      <c r="B5" s="29"/>
      <c r="C5" s="29"/>
      <c r="D5" s="29"/>
    </row>
    <row r="6" spans="2:4" ht="34.15" customHeight="1" x14ac:dyDescent="0.25">
      <c r="B6" s="31" t="s">
        <v>348</v>
      </c>
      <c r="C6" s="32" t="s">
        <v>349</v>
      </c>
      <c r="D6" s="32" t="s">
        <v>350</v>
      </c>
    </row>
    <row r="7" spans="2:4" x14ac:dyDescent="0.25">
      <c r="B7" s="29" t="s">
        <v>142</v>
      </c>
      <c r="C7" s="33">
        <v>389</v>
      </c>
      <c r="D7" s="33">
        <v>164984</v>
      </c>
    </row>
    <row r="8" spans="2:4" x14ac:dyDescent="0.25">
      <c r="B8" s="29" t="s">
        <v>195</v>
      </c>
      <c r="C8" s="33">
        <v>696</v>
      </c>
      <c r="D8" s="33">
        <v>145785</v>
      </c>
    </row>
    <row r="9" spans="2:4" x14ac:dyDescent="0.25">
      <c r="B9" s="29" t="s">
        <v>154</v>
      </c>
      <c r="C9" s="33">
        <v>608</v>
      </c>
      <c r="D9" s="33">
        <v>117744</v>
      </c>
    </row>
    <row r="10" spans="2:4" x14ac:dyDescent="0.25">
      <c r="B10" s="29" t="s">
        <v>16</v>
      </c>
      <c r="C10" s="33">
        <v>1044</v>
      </c>
      <c r="D10" s="33">
        <v>114293</v>
      </c>
    </row>
    <row r="11" spans="2:4" x14ac:dyDescent="0.25">
      <c r="B11" s="29" t="s">
        <v>50</v>
      </c>
      <c r="C11" s="33">
        <v>708</v>
      </c>
      <c r="D11" s="33">
        <v>111381</v>
      </c>
    </row>
    <row r="12" spans="2:4" x14ac:dyDescent="0.25">
      <c r="B12" s="29" t="s">
        <v>147</v>
      </c>
      <c r="C12" s="33">
        <v>1058</v>
      </c>
      <c r="D12" s="33">
        <v>105902</v>
      </c>
    </row>
    <row r="13" spans="2:4" x14ac:dyDescent="0.25">
      <c r="B13" s="29" t="s">
        <v>116</v>
      </c>
      <c r="C13" s="33">
        <v>1064</v>
      </c>
      <c r="D13" s="33">
        <v>102219</v>
      </c>
    </row>
    <row r="14" spans="2:4" x14ac:dyDescent="0.25">
      <c r="B14" s="29" t="s">
        <v>63</v>
      </c>
      <c r="C14" s="33">
        <v>763</v>
      </c>
      <c r="D14" s="33">
        <v>93870</v>
      </c>
    </row>
    <row r="15" spans="2:4" x14ac:dyDescent="0.25">
      <c r="B15" s="29" t="s">
        <v>165</v>
      </c>
      <c r="C15" s="33">
        <v>785</v>
      </c>
      <c r="D15" s="33">
        <v>88047</v>
      </c>
    </row>
    <row r="16" spans="2:4" x14ac:dyDescent="0.25">
      <c r="B16" s="29" t="s">
        <v>205</v>
      </c>
      <c r="C16" s="33">
        <v>806</v>
      </c>
      <c r="D16" s="33">
        <v>83952</v>
      </c>
    </row>
    <row r="17" spans="2:4" x14ac:dyDescent="0.25">
      <c r="B17" s="29" t="s">
        <v>68</v>
      </c>
      <c r="C17" s="33">
        <v>693</v>
      </c>
      <c r="D17" s="33">
        <v>77196</v>
      </c>
    </row>
    <row r="18" spans="2:4" x14ac:dyDescent="0.25">
      <c r="B18" s="29" t="s">
        <v>231</v>
      </c>
      <c r="C18" s="33">
        <v>847</v>
      </c>
      <c r="D18" s="33">
        <v>72217</v>
      </c>
    </row>
    <row r="19" spans="2:4" x14ac:dyDescent="0.25">
      <c r="B19" s="29" t="s">
        <v>180</v>
      </c>
      <c r="C19" s="33">
        <v>663</v>
      </c>
      <c r="D19" s="33">
        <v>64051</v>
      </c>
    </row>
    <row r="20" spans="2:4" x14ac:dyDescent="0.25">
      <c r="B20" s="29" t="s">
        <v>233</v>
      </c>
      <c r="C20" s="33">
        <v>496</v>
      </c>
      <c r="D20" s="33">
        <v>63897</v>
      </c>
    </row>
    <row r="21" spans="2:4" x14ac:dyDescent="0.25">
      <c r="B21" s="29" t="s">
        <v>32</v>
      </c>
      <c r="C21" s="33">
        <v>515</v>
      </c>
      <c r="D21" s="33">
        <v>61521</v>
      </c>
    </row>
    <row r="22" spans="2:4" x14ac:dyDescent="0.25">
      <c r="B22" s="29" t="s">
        <v>244</v>
      </c>
      <c r="C22" s="33">
        <v>526</v>
      </c>
      <c r="D22" s="33">
        <v>58956</v>
      </c>
    </row>
    <row r="23" spans="2:4" x14ac:dyDescent="0.25">
      <c r="B23" s="29" t="s">
        <v>194</v>
      </c>
      <c r="C23" s="33">
        <v>448</v>
      </c>
      <c r="D23" s="33">
        <v>58177</v>
      </c>
    </row>
    <row r="24" spans="2:4" x14ac:dyDescent="0.25">
      <c r="B24" s="29" t="s">
        <v>45</v>
      </c>
      <c r="C24" s="33">
        <v>458</v>
      </c>
      <c r="D24" s="33">
        <v>54439</v>
      </c>
    </row>
    <row r="25" spans="2:4" x14ac:dyDescent="0.25">
      <c r="B25" s="29" t="s">
        <v>6</v>
      </c>
      <c r="C25" s="33">
        <v>797</v>
      </c>
      <c r="D25" s="33">
        <v>54089</v>
      </c>
    </row>
    <row r="26" spans="2:4" x14ac:dyDescent="0.25">
      <c r="B26" s="29" t="s">
        <v>114</v>
      </c>
      <c r="C26" s="33">
        <v>246</v>
      </c>
      <c r="D26" s="33">
        <v>53640</v>
      </c>
    </row>
    <row r="27" spans="2:4" x14ac:dyDescent="0.25">
      <c r="B27" s="29" t="s">
        <v>283</v>
      </c>
      <c r="C27" s="33">
        <v>273</v>
      </c>
      <c r="D27" s="33">
        <v>51015</v>
      </c>
    </row>
    <row r="28" spans="2:4" x14ac:dyDescent="0.25">
      <c r="B28" s="29" t="s">
        <v>21</v>
      </c>
      <c r="C28" s="33">
        <v>444</v>
      </c>
      <c r="D28" s="33">
        <v>48582</v>
      </c>
    </row>
    <row r="29" spans="2:4" x14ac:dyDescent="0.25">
      <c r="B29" s="29" t="s">
        <v>234</v>
      </c>
      <c r="C29" s="33">
        <v>362</v>
      </c>
      <c r="D29" s="33">
        <v>48213</v>
      </c>
    </row>
    <row r="30" spans="2:4" x14ac:dyDescent="0.25">
      <c r="B30" s="29" t="s">
        <v>218</v>
      </c>
      <c r="C30" s="33">
        <v>602</v>
      </c>
      <c r="D30" s="33">
        <v>48104</v>
      </c>
    </row>
    <row r="31" spans="2:4" x14ac:dyDescent="0.25">
      <c r="B31" s="29" t="s">
        <v>14</v>
      </c>
      <c r="C31" s="33">
        <v>316</v>
      </c>
      <c r="D31" s="33">
        <v>47698</v>
      </c>
    </row>
    <row r="32" spans="2:4" x14ac:dyDescent="0.25">
      <c r="B32" s="29" t="s">
        <v>40</v>
      </c>
      <c r="C32" s="33">
        <v>460</v>
      </c>
      <c r="D32" s="33">
        <v>46213</v>
      </c>
    </row>
    <row r="33" spans="2:4" x14ac:dyDescent="0.25">
      <c r="B33" s="29" t="s">
        <v>19</v>
      </c>
      <c r="C33" s="33">
        <v>369</v>
      </c>
      <c r="D33" s="33">
        <v>43053</v>
      </c>
    </row>
    <row r="34" spans="2:4" x14ac:dyDescent="0.25">
      <c r="B34" s="29" t="s">
        <v>217</v>
      </c>
      <c r="C34" s="33">
        <v>390</v>
      </c>
      <c r="D34" s="33">
        <v>42731</v>
      </c>
    </row>
    <row r="35" spans="2:4" x14ac:dyDescent="0.25">
      <c r="B35" s="29" t="s">
        <v>184</v>
      </c>
      <c r="C35" s="33">
        <v>308</v>
      </c>
      <c r="D35" s="33">
        <v>42120</v>
      </c>
    </row>
    <row r="36" spans="2:4" x14ac:dyDescent="0.25">
      <c r="B36" s="29" t="s">
        <v>132</v>
      </c>
      <c r="C36" s="33">
        <v>441</v>
      </c>
      <c r="D36" s="33">
        <v>42064</v>
      </c>
    </row>
    <row r="37" spans="2:4" x14ac:dyDescent="0.25">
      <c r="B37" s="29" t="s">
        <v>167</v>
      </c>
      <c r="C37" s="33">
        <v>347</v>
      </c>
      <c r="D37" s="33">
        <v>41202</v>
      </c>
    </row>
    <row r="38" spans="2:4" x14ac:dyDescent="0.25">
      <c r="B38" s="29" t="s">
        <v>204</v>
      </c>
      <c r="C38" s="33">
        <v>299</v>
      </c>
      <c r="D38" s="33">
        <v>39908</v>
      </c>
    </row>
    <row r="39" spans="2:4" x14ac:dyDescent="0.25">
      <c r="B39" s="29" t="s">
        <v>59</v>
      </c>
      <c r="C39" s="33">
        <v>427</v>
      </c>
      <c r="D39" s="33">
        <v>39747</v>
      </c>
    </row>
    <row r="40" spans="2:4" x14ac:dyDescent="0.25">
      <c r="B40" s="29" t="s">
        <v>258</v>
      </c>
      <c r="C40" s="33">
        <v>344</v>
      </c>
      <c r="D40" s="33">
        <v>39741</v>
      </c>
    </row>
    <row r="41" spans="2:4" x14ac:dyDescent="0.25">
      <c r="B41" s="29" t="s">
        <v>135</v>
      </c>
      <c r="C41" s="33">
        <v>480</v>
      </c>
      <c r="D41" s="33">
        <v>39279</v>
      </c>
    </row>
    <row r="42" spans="2:4" x14ac:dyDescent="0.25">
      <c r="B42" s="29" t="s">
        <v>47</v>
      </c>
      <c r="C42" s="33">
        <v>347</v>
      </c>
      <c r="D42" s="33">
        <v>39066</v>
      </c>
    </row>
    <row r="43" spans="2:4" x14ac:dyDescent="0.25">
      <c r="B43" s="29" t="s">
        <v>191</v>
      </c>
      <c r="C43" s="33">
        <v>470</v>
      </c>
      <c r="D43" s="33">
        <v>38377</v>
      </c>
    </row>
    <row r="44" spans="2:4" x14ac:dyDescent="0.25">
      <c r="B44" s="29" t="s">
        <v>121</v>
      </c>
      <c r="C44" s="33">
        <v>356</v>
      </c>
      <c r="D44" s="33">
        <v>38090</v>
      </c>
    </row>
    <row r="45" spans="2:4" x14ac:dyDescent="0.25">
      <c r="B45" s="29" t="s">
        <v>275</v>
      </c>
      <c r="C45" s="33">
        <v>476</v>
      </c>
      <c r="D45" s="33">
        <v>36486</v>
      </c>
    </row>
    <row r="46" spans="2:4" x14ac:dyDescent="0.25">
      <c r="B46" s="29" t="s">
        <v>93</v>
      </c>
      <c r="C46" s="33">
        <v>354</v>
      </c>
      <c r="D46" s="33">
        <v>35689</v>
      </c>
    </row>
    <row r="47" spans="2:4" x14ac:dyDescent="0.25">
      <c r="B47" s="29" t="s">
        <v>125</v>
      </c>
      <c r="C47" s="33">
        <v>370</v>
      </c>
      <c r="D47" s="33">
        <v>35232</v>
      </c>
    </row>
    <row r="48" spans="2:4" x14ac:dyDescent="0.25">
      <c r="B48" s="29" t="s">
        <v>166</v>
      </c>
      <c r="C48" s="33">
        <v>355</v>
      </c>
      <c r="D48" s="33">
        <v>35199</v>
      </c>
    </row>
    <row r="49" spans="2:4" x14ac:dyDescent="0.25">
      <c r="B49" s="29" t="s">
        <v>255</v>
      </c>
      <c r="C49" s="33">
        <v>469</v>
      </c>
      <c r="D49" s="33">
        <v>34103</v>
      </c>
    </row>
    <row r="50" spans="2:4" x14ac:dyDescent="0.25">
      <c r="B50" s="29" t="s">
        <v>89</v>
      </c>
      <c r="C50" s="33">
        <v>294</v>
      </c>
      <c r="D50" s="33">
        <v>32521</v>
      </c>
    </row>
    <row r="51" spans="2:4" x14ac:dyDescent="0.25">
      <c r="B51" s="29" t="s">
        <v>232</v>
      </c>
      <c r="C51" s="33">
        <v>421</v>
      </c>
      <c r="D51" s="33">
        <v>31613</v>
      </c>
    </row>
    <row r="52" spans="2:4" x14ac:dyDescent="0.25">
      <c r="B52" s="29" t="s">
        <v>230</v>
      </c>
      <c r="C52" s="33">
        <v>283</v>
      </c>
      <c r="D52" s="33">
        <v>31034</v>
      </c>
    </row>
    <row r="53" spans="2:4" x14ac:dyDescent="0.25">
      <c r="B53" s="29" t="s">
        <v>209</v>
      </c>
      <c r="C53" s="33">
        <v>296</v>
      </c>
      <c r="D53" s="33">
        <v>30523</v>
      </c>
    </row>
    <row r="54" spans="2:4" x14ac:dyDescent="0.25">
      <c r="B54" s="29" t="s">
        <v>206</v>
      </c>
      <c r="C54" s="33">
        <v>273</v>
      </c>
      <c r="D54" s="33">
        <v>30172</v>
      </c>
    </row>
    <row r="55" spans="2:4" x14ac:dyDescent="0.25">
      <c r="B55" s="29" t="s">
        <v>52</v>
      </c>
      <c r="C55" s="33">
        <v>276</v>
      </c>
      <c r="D55" s="33">
        <v>29896</v>
      </c>
    </row>
    <row r="56" spans="2:4" x14ac:dyDescent="0.25">
      <c r="B56" s="29" t="s">
        <v>54</v>
      </c>
      <c r="C56" s="33">
        <v>272</v>
      </c>
      <c r="D56" s="33">
        <v>29752</v>
      </c>
    </row>
    <row r="57" spans="2:4" x14ac:dyDescent="0.25">
      <c r="B57" s="29" t="s">
        <v>266</v>
      </c>
      <c r="C57" s="33">
        <v>483</v>
      </c>
      <c r="D57" s="33">
        <v>29718</v>
      </c>
    </row>
    <row r="58" spans="2:4" x14ac:dyDescent="0.25">
      <c r="B58" s="29" t="s">
        <v>5</v>
      </c>
      <c r="C58" s="33">
        <v>374</v>
      </c>
      <c r="D58" s="33">
        <v>29311</v>
      </c>
    </row>
    <row r="59" spans="2:4" x14ac:dyDescent="0.25">
      <c r="B59" s="29" t="s">
        <v>75</v>
      </c>
      <c r="C59" s="33">
        <v>363</v>
      </c>
      <c r="D59" s="33">
        <v>29023</v>
      </c>
    </row>
    <row r="60" spans="2:4" x14ac:dyDescent="0.25">
      <c r="B60" s="29" t="s">
        <v>187</v>
      </c>
      <c r="C60" s="33">
        <v>297</v>
      </c>
      <c r="D60" s="33">
        <v>28351</v>
      </c>
    </row>
    <row r="61" spans="2:4" x14ac:dyDescent="0.25">
      <c r="B61" s="29" t="s">
        <v>152</v>
      </c>
      <c r="C61" s="33">
        <v>329</v>
      </c>
      <c r="D61" s="33">
        <v>28027</v>
      </c>
    </row>
    <row r="62" spans="2:4" x14ac:dyDescent="0.25">
      <c r="B62" s="29" t="s">
        <v>213</v>
      </c>
      <c r="C62" s="33">
        <v>288</v>
      </c>
      <c r="D62" s="33">
        <v>26970</v>
      </c>
    </row>
    <row r="63" spans="2:4" x14ac:dyDescent="0.25">
      <c r="B63" s="29" t="s">
        <v>235</v>
      </c>
      <c r="C63" s="33">
        <v>227</v>
      </c>
      <c r="D63" s="33">
        <v>26926</v>
      </c>
    </row>
    <row r="64" spans="2:4" x14ac:dyDescent="0.25">
      <c r="B64" s="29" t="s">
        <v>267</v>
      </c>
      <c r="C64" s="33">
        <v>222</v>
      </c>
      <c r="D64" s="33">
        <v>26878</v>
      </c>
    </row>
    <row r="65" spans="2:4" x14ac:dyDescent="0.25">
      <c r="B65" s="29" t="s">
        <v>290</v>
      </c>
      <c r="C65" s="33">
        <v>351</v>
      </c>
      <c r="D65" s="33">
        <v>26285</v>
      </c>
    </row>
    <row r="66" spans="2:4" x14ac:dyDescent="0.25">
      <c r="B66" s="29" t="s">
        <v>76</v>
      </c>
      <c r="C66" s="33">
        <v>357</v>
      </c>
      <c r="D66" s="33">
        <v>26187</v>
      </c>
    </row>
    <row r="67" spans="2:4" x14ac:dyDescent="0.25">
      <c r="B67" s="29" t="s">
        <v>26</v>
      </c>
      <c r="C67" s="33">
        <v>406</v>
      </c>
      <c r="D67" s="33">
        <v>26062</v>
      </c>
    </row>
    <row r="68" spans="2:4" x14ac:dyDescent="0.25">
      <c r="B68" s="29" t="s">
        <v>1</v>
      </c>
      <c r="C68" s="33">
        <v>419</v>
      </c>
      <c r="D68" s="33">
        <v>25673</v>
      </c>
    </row>
    <row r="69" spans="2:4" x14ac:dyDescent="0.25">
      <c r="B69" s="29" t="s">
        <v>146</v>
      </c>
      <c r="C69" s="33">
        <v>362</v>
      </c>
      <c r="D69" s="33">
        <v>25560</v>
      </c>
    </row>
    <row r="70" spans="2:4" x14ac:dyDescent="0.25">
      <c r="B70" s="29" t="s">
        <v>137</v>
      </c>
      <c r="C70" s="33">
        <v>305</v>
      </c>
      <c r="D70" s="33">
        <v>25360</v>
      </c>
    </row>
    <row r="71" spans="2:4" x14ac:dyDescent="0.25">
      <c r="B71" s="29" t="s">
        <v>3</v>
      </c>
      <c r="C71" s="33">
        <v>244</v>
      </c>
      <c r="D71" s="33">
        <v>25345</v>
      </c>
    </row>
    <row r="72" spans="2:4" x14ac:dyDescent="0.25">
      <c r="B72" s="29" t="s">
        <v>287</v>
      </c>
      <c r="C72" s="33">
        <v>402</v>
      </c>
      <c r="D72" s="33">
        <v>24939</v>
      </c>
    </row>
    <row r="73" spans="2:4" x14ac:dyDescent="0.25">
      <c r="B73" s="29" t="s">
        <v>27</v>
      </c>
      <c r="C73" s="33">
        <v>280</v>
      </c>
      <c r="D73" s="33">
        <v>24602</v>
      </c>
    </row>
    <row r="74" spans="2:4" x14ac:dyDescent="0.25">
      <c r="B74" s="29" t="s">
        <v>31</v>
      </c>
      <c r="C74" s="33">
        <v>350</v>
      </c>
      <c r="D74" s="33">
        <v>24553</v>
      </c>
    </row>
    <row r="75" spans="2:4" x14ac:dyDescent="0.25">
      <c r="B75" s="29" t="s">
        <v>263</v>
      </c>
      <c r="C75" s="33">
        <v>357</v>
      </c>
      <c r="D75" s="33">
        <v>24449</v>
      </c>
    </row>
    <row r="76" spans="2:4" x14ac:dyDescent="0.25">
      <c r="B76" s="29" t="s">
        <v>161</v>
      </c>
      <c r="C76" s="33">
        <v>261</v>
      </c>
      <c r="D76" s="33">
        <v>24325</v>
      </c>
    </row>
    <row r="77" spans="2:4" x14ac:dyDescent="0.25">
      <c r="B77" s="29" t="s">
        <v>211</v>
      </c>
      <c r="C77" s="33">
        <v>352</v>
      </c>
      <c r="D77" s="33">
        <v>24134</v>
      </c>
    </row>
    <row r="78" spans="2:4" x14ac:dyDescent="0.25">
      <c r="B78" s="29" t="s">
        <v>271</v>
      </c>
      <c r="C78" s="33">
        <v>334</v>
      </c>
      <c r="D78" s="33">
        <v>23939</v>
      </c>
    </row>
    <row r="79" spans="2:4" x14ac:dyDescent="0.25">
      <c r="B79" s="29" t="s">
        <v>57</v>
      </c>
      <c r="C79" s="33">
        <v>330</v>
      </c>
      <c r="D79" s="33">
        <v>23886</v>
      </c>
    </row>
    <row r="80" spans="2:4" x14ac:dyDescent="0.25">
      <c r="B80" s="29" t="s">
        <v>144</v>
      </c>
      <c r="C80" s="33">
        <v>327</v>
      </c>
      <c r="D80" s="33">
        <v>23456</v>
      </c>
    </row>
    <row r="81" spans="2:4" x14ac:dyDescent="0.25">
      <c r="B81" s="29" t="s">
        <v>148</v>
      </c>
      <c r="C81" s="33">
        <v>199</v>
      </c>
      <c r="D81" s="33">
        <v>23150</v>
      </c>
    </row>
    <row r="82" spans="2:4" x14ac:dyDescent="0.25">
      <c r="B82" s="29" t="s">
        <v>242</v>
      </c>
      <c r="C82" s="33">
        <v>232</v>
      </c>
      <c r="D82" s="33">
        <v>23043</v>
      </c>
    </row>
    <row r="83" spans="2:4" x14ac:dyDescent="0.25">
      <c r="B83" s="29" t="s">
        <v>110</v>
      </c>
      <c r="C83" s="33">
        <v>209</v>
      </c>
      <c r="D83" s="33">
        <v>22876</v>
      </c>
    </row>
    <row r="84" spans="2:4" x14ac:dyDescent="0.25">
      <c r="B84" s="29" t="s">
        <v>81</v>
      </c>
      <c r="C84" s="33">
        <v>358</v>
      </c>
      <c r="D84" s="33">
        <v>21966</v>
      </c>
    </row>
    <row r="85" spans="2:4" x14ac:dyDescent="0.25">
      <c r="B85" s="29" t="s">
        <v>145</v>
      </c>
      <c r="C85" s="33">
        <v>350</v>
      </c>
      <c r="D85" s="33">
        <v>21169</v>
      </c>
    </row>
    <row r="86" spans="2:4" x14ac:dyDescent="0.25">
      <c r="B86" s="29" t="s">
        <v>170</v>
      </c>
      <c r="C86" s="33">
        <v>275</v>
      </c>
      <c r="D86" s="33">
        <v>21120</v>
      </c>
    </row>
    <row r="87" spans="2:4" x14ac:dyDescent="0.25">
      <c r="B87" s="29" t="s">
        <v>274</v>
      </c>
      <c r="C87" s="33">
        <v>238</v>
      </c>
      <c r="D87" s="33">
        <v>20729</v>
      </c>
    </row>
    <row r="88" spans="2:4" x14ac:dyDescent="0.25">
      <c r="B88" s="29" t="s">
        <v>90</v>
      </c>
      <c r="C88" s="33">
        <v>203</v>
      </c>
      <c r="D88" s="33">
        <v>20280</v>
      </c>
    </row>
    <row r="89" spans="2:4" x14ac:dyDescent="0.25">
      <c r="B89" s="29" t="s">
        <v>74</v>
      </c>
      <c r="C89" s="33">
        <v>199</v>
      </c>
      <c r="D89" s="33">
        <v>19920</v>
      </c>
    </row>
    <row r="90" spans="2:4" x14ac:dyDescent="0.25">
      <c r="B90" s="29" t="s">
        <v>356</v>
      </c>
      <c r="C90" s="33">
        <v>317</v>
      </c>
      <c r="D90" s="33">
        <v>19920</v>
      </c>
    </row>
    <row r="91" spans="2:4" x14ac:dyDescent="0.25">
      <c r="B91" s="29" t="s">
        <v>153</v>
      </c>
      <c r="C91" s="33">
        <v>302</v>
      </c>
      <c r="D91" s="33">
        <v>19883</v>
      </c>
    </row>
    <row r="92" spans="2:4" x14ac:dyDescent="0.25">
      <c r="B92" s="29" t="s">
        <v>182</v>
      </c>
      <c r="C92" s="33">
        <v>171</v>
      </c>
      <c r="D92" s="33">
        <v>19654</v>
      </c>
    </row>
    <row r="93" spans="2:4" x14ac:dyDescent="0.25">
      <c r="B93" s="29" t="s">
        <v>28</v>
      </c>
      <c r="C93" s="33">
        <v>256</v>
      </c>
      <c r="D93" s="33">
        <v>19285</v>
      </c>
    </row>
    <row r="94" spans="2:4" x14ac:dyDescent="0.25">
      <c r="B94" s="29" t="s">
        <v>123</v>
      </c>
      <c r="C94" s="33">
        <v>264</v>
      </c>
      <c r="D94" s="33">
        <v>19237</v>
      </c>
    </row>
    <row r="95" spans="2:4" x14ac:dyDescent="0.25">
      <c r="B95" s="29" t="s">
        <v>202</v>
      </c>
      <c r="C95" s="33">
        <v>188</v>
      </c>
      <c r="D95" s="33">
        <v>19205</v>
      </c>
    </row>
    <row r="96" spans="2:4" x14ac:dyDescent="0.25">
      <c r="B96" s="29" t="s">
        <v>38</v>
      </c>
      <c r="C96" s="33">
        <v>215</v>
      </c>
      <c r="D96" s="33">
        <v>18527</v>
      </c>
    </row>
    <row r="97" spans="2:4" x14ac:dyDescent="0.25">
      <c r="B97" s="29" t="s">
        <v>214</v>
      </c>
      <c r="C97" s="33">
        <v>307</v>
      </c>
      <c r="D97" s="33">
        <v>18334</v>
      </c>
    </row>
    <row r="98" spans="2:4" x14ac:dyDescent="0.25">
      <c r="B98" s="29" t="s">
        <v>15</v>
      </c>
      <c r="C98" s="33">
        <v>245</v>
      </c>
      <c r="D98" s="33">
        <v>18119</v>
      </c>
    </row>
    <row r="99" spans="2:4" x14ac:dyDescent="0.25">
      <c r="B99" s="29" t="s">
        <v>9</v>
      </c>
      <c r="C99" s="33">
        <v>249</v>
      </c>
      <c r="D99" s="33">
        <v>18027</v>
      </c>
    </row>
    <row r="100" spans="2:4" x14ac:dyDescent="0.25">
      <c r="B100" s="29" t="s">
        <v>185</v>
      </c>
      <c r="C100" s="33">
        <v>122</v>
      </c>
      <c r="D100" s="33">
        <v>17998</v>
      </c>
    </row>
    <row r="101" spans="2:4" x14ac:dyDescent="0.25">
      <c r="B101" s="29" t="s">
        <v>85</v>
      </c>
      <c r="C101" s="33">
        <v>269</v>
      </c>
      <c r="D101" s="33">
        <v>17370</v>
      </c>
    </row>
    <row r="102" spans="2:4" x14ac:dyDescent="0.25">
      <c r="B102" s="29" t="s">
        <v>122</v>
      </c>
      <c r="C102" s="33">
        <v>242</v>
      </c>
      <c r="D102" s="33">
        <v>17252</v>
      </c>
    </row>
    <row r="103" spans="2:4" x14ac:dyDescent="0.25">
      <c r="B103" s="29" t="s">
        <v>208</v>
      </c>
      <c r="C103" s="33">
        <v>255</v>
      </c>
      <c r="D103" s="33">
        <v>16862</v>
      </c>
    </row>
    <row r="104" spans="2:4" x14ac:dyDescent="0.25">
      <c r="B104" s="29" t="s">
        <v>69</v>
      </c>
      <c r="C104" s="33">
        <v>190</v>
      </c>
      <c r="D104" s="33">
        <v>16782</v>
      </c>
    </row>
    <row r="105" spans="2:4" x14ac:dyDescent="0.25">
      <c r="B105" s="29" t="s">
        <v>20</v>
      </c>
      <c r="C105" s="33">
        <v>239</v>
      </c>
      <c r="D105" s="33">
        <v>16751</v>
      </c>
    </row>
    <row r="106" spans="2:4" x14ac:dyDescent="0.25">
      <c r="B106" s="29" t="s">
        <v>10</v>
      </c>
      <c r="C106" s="33">
        <v>273</v>
      </c>
      <c r="D106" s="33">
        <v>16396</v>
      </c>
    </row>
    <row r="107" spans="2:4" x14ac:dyDescent="0.25">
      <c r="B107" s="29" t="s">
        <v>357</v>
      </c>
      <c r="C107" s="33">
        <v>243</v>
      </c>
      <c r="D107" s="33">
        <v>16236</v>
      </c>
    </row>
    <row r="108" spans="2:4" x14ac:dyDescent="0.25">
      <c r="B108" s="29" t="s">
        <v>43</v>
      </c>
      <c r="C108" s="33">
        <v>266</v>
      </c>
      <c r="D108" s="33">
        <v>16124</v>
      </c>
    </row>
    <row r="109" spans="2:4" x14ac:dyDescent="0.25">
      <c r="B109" s="29" t="s">
        <v>11</v>
      </c>
      <c r="C109" s="33">
        <v>195</v>
      </c>
      <c r="D109" s="33">
        <v>16105</v>
      </c>
    </row>
    <row r="110" spans="2:4" x14ac:dyDescent="0.25">
      <c r="B110" s="29" t="s">
        <v>225</v>
      </c>
      <c r="C110" s="33">
        <v>161</v>
      </c>
      <c r="D110" s="33">
        <v>15954</v>
      </c>
    </row>
    <row r="111" spans="2:4" x14ac:dyDescent="0.25">
      <c r="B111" s="29" t="s">
        <v>354</v>
      </c>
      <c r="C111" s="33">
        <v>271</v>
      </c>
      <c r="D111" s="33">
        <v>15932</v>
      </c>
    </row>
    <row r="112" spans="2:4" x14ac:dyDescent="0.25">
      <c r="B112" s="29" t="s">
        <v>221</v>
      </c>
      <c r="C112" s="33">
        <v>207</v>
      </c>
      <c r="D112" s="33">
        <v>15908</v>
      </c>
    </row>
    <row r="113" spans="2:4" x14ac:dyDescent="0.25">
      <c r="B113" s="29" t="s">
        <v>294</v>
      </c>
      <c r="C113" s="33">
        <v>268</v>
      </c>
      <c r="D113" s="33">
        <v>15808</v>
      </c>
    </row>
    <row r="114" spans="2:4" x14ac:dyDescent="0.25">
      <c r="B114" s="29" t="s">
        <v>251</v>
      </c>
      <c r="C114" s="33">
        <v>171</v>
      </c>
      <c r="D114" s="33">
        <v>15683</v>
      </c>
    </row>
    <row r="115" spans="2:4" x14ac:dyDescent="0.25">
      <c r="B115" s="29" t="s">
        <v>216</v>
      </c>
      <c r="C115" s="33">
        <v>346</v>
      </c>
      <c r="D115" s="33">
        <v>15631</v>
      </c>
    </row>
    <row r="116" spans="2:4" x14ac:dyDescent="0.25">
      <c r="B116" s="29" t="s">
        <v>119</v>
      </c>
      <c r="C116" s="33">
        <v>208</v>
      </c>
      <c r="D116" s="33">
        <v>15588</v>
      </c>
    </row>
    <row r="117" spans="2:4" x14ac:dyDescent="0.25">
      <c r="B117" s="29" t="s">
        <v>106</v>
      </c>
      <c r="C117" s="33">
        <v>117</v>
      </c>
      <c r="D117" s="33">
        <v>15492</v>
      </c>
    </row>
    <row r="118" spans="2:4" x14ac:dyDescent="0.25">
      <c r="B118" s="29" t="s">
        <v>139</v>
      </c>
      <c r="C118" s="33">
        <v>215</v>
      </c>
      <c r="D118" s="33">
        <v>15466</v>
      </c>
    </row>
    <row r="119" spans="2:4" x14ac:dyDescent="0.25">
      <c r="B119" s="29" t="s">
        <v>200</v>
      </c>
      <c r="C119" s="33">
        <v>140</v>
      </c>
      <c r="D119" s="33">
        <v>15393</v>
      </c>
    </row>
    <row r="120" spans="2:4" x14ac:dyDescent="0.25">
      <c r="B120" s="29" t="s">
        <v>193</v>
      </c>
      <c r="C120" s="33">
        <v>143</v>
      </c>
      <c r="D120" s="33">
        <v>15321</v>
      </c>
    </row>
    <row r="121" spans="2:4" x14ac:dyDescent="0.25">
      <c r="B121" s="29" t="s">
        <v>109</v>
      </c>
      <c r="C121" s="33">
        <v>168</v>
      </c>
      <c r="D121" s="33">
        <v>14936</v>
      </c>
    </row>
    <row r="122" spans="2:4" x14ac:dyDescent="0.25">
      <c r="B122" s="29" t="s">
        <v>83</v>
      </c>
      <c r="C122" s="33">
        <v>204</v>
      </c>
      <c r="D122" s="33">
        <v>14869</v>
      </c>
    </row>
    <row r="123" spans="2:4" x14ac:dyDescent="0.25">
      <c r="B123" s="29" t="s">
        <v>199</v>
      </c>
      <c r="C123" s="33">
        <v>230</v>
      </c>
      <c r="D123" s="33">
        <v>14585</v>
      </c>
    </row>
    <row r="124" spans="2:4" x14ac:dyDescent="0.25">
      <c r="B124" s="29" t="s">
        <v>186</v>
      </c>
      <c r="C124" s="33">
        <v>139</v>
      </c>
      <c r="D124" s="33">
        <v>14557</v>
      </c>
    </row>
    <row r="125" spans="2:4" x14ac:dyDescent="0.25">
      <c r="B125" s="29" t="s">
        <v>284</v>
      </c>
      <c r="C125" s="33">
        <v>303</v>
      </c>
      <c r="D125" s="33">
        <v>14444</v>
      </c>
    </row>
    <row r="126" spans="2:4" x14ac:dyDescent="0.25">
      <c r="B126" s="29" t="s">
        <v>174</v>
      </c>
      <c r="C126" s="33">
        <v>168</v>
      </c>
      <c r="D126" s="33">
        <v>14128</v>
      </c>
    </row>
    <row r="127" spans="2:4" x14ac:dyDescent="0.25">
      <c r="B127" s="29" t="s">
        <v>196</v>
      </c>
      <c r="C127" s="33">
        <v>181</v>
      </c>
      <c r="D127" s="33">
        <v>13912</v>
      </c>
    </row>
    <row r="128" spans="2:4" x14ac:dyDescent="0.25">
      <c r="B128" s="29" t="s">
        <v>25</v>
      </c>
      <c r="C128" s="33">
        <v>226</v>
      </c>
      <c r="D128" s="33">
        <v>13751</v>
      </c>
    </row>
    <row r="129" spans="2:4" x14ac:dyDescent="0.25">
      <c r="B129" s="29" t="s">
        <v>92</v>
      </c>
      <c r="C129" s="33">
        <v>199</v>
      </c>
      <c r="D129" s="33">
        <v>13568</v>
      </c>
    </row>
    <row r="130" spans="2:4" x14ac:dyDescent="0.25">
      <c r="B130" s="29" t="s">
        <v>99</v>
      </c>
      <c r="C130" s="33">
        <v>145</v>
      </c>
      <c r="D130" s="33">
        <v>13565</v>
      </c>
    </row>
    <row r="131" spans="2:4" x14ac:dyDescent="0.25">
      <c r="B131" s="29" t="s">
        <v>289</v>
      </c>
      <c r="C131" s="33">
        <v>152</v>
      </c>
      <c r="D131" s="33">
        <v>13383</v>
      </c>
    </row>
    <row r="132" spans="2:4" x14ac:dyDescent="0.25">
      <c r="B132" s="29" t="s">
        <v>224</v>
      </c>
      <c r="C132" s="33">
        <v>127</v>
      </c>
      <c r="D132" s="33">
        <v>13370</v>
      </c>
    </row>
    <row r="133" spans="2:4" x14ac:dyDescent="0.25">
      <c r="B133" s="29" t="s">
        <v>12</v>
      </c>
      <c r="C133" s="33">
        <v>128</v>
      </c>
      <c r="D133" s="33">
        <v>13279</v>
      </c>
    </row>
    <row r="134" spans="2:4" x14ac:dyDescent="0.25">
      <c r="B134" s="29" t="s">
        <v>293</v>
      </c>
      <c r="C134" s="33">
        <v>113</v>
      </c>
      <c r="D134" s="33">
        <v>12900</v>
      </c>
    </row>
    <row r="135" spans="2:4" x14ac:dyDescent="0.25">
      <c r="B135" s="29" t="s">
        <v>105</v>
      </c>
      <c r="C135" s="33">
        <v>134</v>
      </c>
      <c r="D135" s="33">
        <v>12686</v>
      </c>
    </row>
    <row r="136" spans="2:4" x14ac:dyDescent="0.25">
      <c r="B136" s="29" t="s">
        <v>23</v>
      </c>
      <c r="C136" s="33">
        <v>132</v>
      </c>
      <c r="D136" s="33">
        <v>12681</v>
      </c>
    </row>
    <row r="137" spans="2:4" x14ac:dyDescent="0.25">
      <c r="B137" s="29" t="s">
        <v>53</v>
      </c>
      <c r="C137" s="33">
        <v>140</v>
      </c>
      <c r="D137" s="33">
        <v>12440</v>
      </c>
    </row>
    <row r="138" spans="2:4" x14ac:dyDescent="0.25">
      <c r="B138" s="29" t="s">
        <v>253</v>
      </c>
      <c r="C138" s="33">
        <v>188</v>
      </c>
      <c r="D138" s="33">
        <v>12293</v>
      </c>
    </row>
    <row r="139" spans="2:4" x14ac:dyDescent="0.25">
      <c r="B139" s="29" t="s">
        <v>46</v>
      </c>
      <c r="C139" s="33">
        <v>147</v>
      </c>
      <c r="D139" s="33">
        <v>12158</v>
      </c>
    </row>
    <row r="140" spans="2:4" x14ac:dyDescent="0.25">
      <c r="B140" s="29" t="s">
        <v>66</v>
      </c>
      <c r="C140" s="33">
        <v>134</v>
      </c>
      <c r="D140" s="33">
        <v>12098</v>
      </c>
    </row>
    <row r="141" spans="2:4" x14ac:dyDescent="0.25">
      <c r="B141" s="29" t="s">
        <v>228</v>
      </c>
      <c r="C141" s="33">
        <v>205</v>
      </c>
      <c r="D141" s="33">
        <v>11991</v>
      </c>
    </row>
    <row r="142" spans="2:4" x14ac:dyDescent="0.25">
      <c r="B142" s="29" t="s">
        <v>276</v>
      </c>
      <c r="C142" s="33">
        <v>128</v>
      </c>
      <c r="D142" s="33">
        <v>11921</v>
      </c>
    </row>
    <row r="143" spans="2:4" x14ac:dyDescent="0.25">
      <c r="B143" s="29" t="s">
        <v>88</v>
      </c>
      <c r="C143" s="33">
        <v>160</v>
      </c>
      <c r="D143" s="33">
        <v>11911</v>
      </c>
    </row>
    <row r="144" spans="2:4" x14ac:dyDescent="0.25">
      <c r="B144" s="29" t="s">
        <v>222</v>
      </c>
      <c r="C144" s="33">
        <v>191</v>
      </c>
      <c r="D144" s="33">
        <v>11886</v>
      </c>
    </row>
    <row r="145" spans="2:4" x14ac:dyDescent="0.25">
      <c r="B145" s="29" t="s">
        <v>61</v>
      </c>
      <c r="C145" s="33">
        <v>150</v>
      </c>
      <c r="D145" s="33">
        <v>11528</v>
      </c>
    </row>
    <row r="146" spans="2:4" x14ac:dyDescent="0.25">
      <c r="B146" s="29" t="s">
        <v>55</v>
      </c>
      <c r="C146" s="33">
        <v>120</v>
      </c>
      <c r="D146" s="33">
        <v>11514</v>
      </c>
    </row>
    <row r="147" spans="2:4" x14ac:dyDescent="0.25">
      <c r="B147" s="29" t="s">
        <v>210</v>
      </c>
      <c r="C147" s="33">
        <v>126</v>
      </c>
      <c r="D147" s="33">
        <v>11404</v>
      </c>
    </row>
    <row r="148" spans="2:4" x14ac:dyDescent="0.25">
      <c r="B148" s="29" t="s">
        <v>229</v>
      </c>
      <c r="C148" s="33">
        <v>87</v>
      </c>
      <c r="D148" s="33">
        <v>11330</v>
      </c>
    </row>
    <row r="149" spans="2:4" x14ac:dyDescent="0.25">
      <c r="B149" s="29" t="s">
        <v>49</v>
      </c>
      <c r="C149" s="33">
        <v>128</v>
      </c>
      <c r="D149" s="33">
        <v>11221</v>
      </c>
    </row>
    <row r="150" spans="2:4" x14ac:dyDescent="0.25">
      <c r="B150" s="29" t="s">
        <v>245</v>
      </c>
      <c r="C150" s="33">
        <v>92</v>
      </c>
      <c r="D150" s="33">
        <v>11195</v>
      </c>
    </row>
    <row r="151" spans="2:4" x14ac:dyDescent="0.25">
      <c r="B151" s="29" t="s">
        <v>94</v>
      </c>
      <c r="C151" s="33">
        <v>131</v>
      </c>
      <c r="D151" s="33">
        <v>10741</v>
      </c>
    </row>
    <row r="152" spans="2:4" x14ac:dyDescent="0.25">
      <c r="B152" s="29" t="s">
        <v>272</v>
      </c>
      <c r="C152" s="33">
        <v>158</v>
      </c>
      <c r="D152" s="33">
        <v>10679</v>
      </c>
    </row>
    <row r="153" spans="2:4" x14ac:dyDescent="0.25">
      <c r="B153" s="29" t="s">
        <v>98</v>
      </c>
      <c r="C153" s="33">
        <v>144</v>
      </c>
      <c r="D153" s="33">
        <v>10595</v>
      </c>
    </row>
    <row r="154" spans="2:4" x14ac:dyDescent="0.25">
      <c r="B154" s="29" t="s">
        <v>238</v>
      </c>
      <c r="C154" s="33">
        <v>146</v>
      </c>
      <c r="D154" s="33">
        <v>10583</v>
      </c>
    </row>
    <row r="155" spans="2:4" x14ac:dyDescent="0.25">
      <c r="B155" s="29" t="s">
        <v>107</v>
      </c>
      <c r="C155" s="33">
        <v>80</v>
      </c>
      <c r="D155" s="33">
        <v>10454</v>
      </c>
    </row>
    <row r="156" spans="2:4" x14ac:dyDescent="0.25">
      <c r="B156" s="29" t="s">
        <v>171</v>
      </c>
      <c r="C156" s="33">
        <v>168</v>
      </c>
      <c r="D156" s="33">
        <v>10453</v>
      </c>
    </row>
    <row r="157" spans="2:4" x14ac:dyDescent="0.25">
      <c r="B157" s="29" t="s">
        <v>17</v>
      </c>
      <c r="C157" s="33">
        <v>131</v>
      </c>
      <c r="D157" s="33">
        <v>10361</v>
      </c>
    </row>
    <row r="158" spans="2:4" x14ac:dyDescent="0.25">
      <c r="B158" s="29" t="s">
        <v>220</v>
      </c>
      <c r="C158" s="33">
        <v>127</v>
      </c>
      <c r="D158" s="33">
        <v>10335</v>
      </c>
    </row>
    <row r="159" spans="2:4" x14ac:dyDescent="0.25">
      <c r="B159" s="29" t="s">
        <v>131</v>
      </c>
      <c r="C159" s="33">
        <v>136</v>
      </c>
      <c r="D159" s="33">
        <v>10333</v>
      </c>
    </row>
    <row r="160" spans="2:4" x14ac:dyDescent="0.25">
      <c r="B160" s="29" t="s">
        <v>129</v>
      </c>
      <c r="C160" s="33">
        <v>191</v>
      </c>
      <c r="D160" s="33">
        <v>10267</v>
      </c>
    </row>
    <row r="161" spans="2:4" x14ac:dyDescent="0.25">
      <c r="B161" s="29" t="s">
        <v>67</v>
      </c>
      <c r="C161" s="33">
        <v>83</v>
      </c>
      <c r="D161" s="33">
        <v>10117</v>
      </c>
    </row>
    <row r="162" spans="2:4" x14ac:dyDescent="0.25">
      <c r="B162" s="29" t="s">
        <v>172</v>
      </c>
      <c r="C162" s="33">
        <v>144</v>
      </c>
      <c r="D162" s="33">
        <v>10094</v>
      </c>
    </row>
    <row r="163" spans="2:4" x14ac:dyDescent="0.25">
      <c r="B163" s="29" t="s">
        <v>282</v>
      </c>
      <c r="C163" s="33">
        <v>144</v>
      </c>
      <c r="D163" s="33">
        <v>10085</v>
      </c>
    </row>
    <row r="164" spans="2:4" x14ac:dyDescent="0.25">
      <c r="B164" s="29" t="s">
        <v>260</v>
      </c>
      <c r="C164" s="33">
        <v>131</v>
      </c>
      <c r="D164" s="33">
        <v>10034</v>
      </c>
    </row>
    <row r="165" spans="2:4" x14ac:dyDescent="0.25">
      <c r="B165" s="29" t="s">
        <v>103</v>
      </c>
      <c r="C165" s="33">
        <v>79</v>
      </c>
      <c r="D165" s="33">
        <v>9695</v>
      </c>
    </row>
    <row r="166" spans="2:4" x14ac:dyDescent="0.25">
      <c r="B166" s="29" t="s">
        <v>236</v>
      </c>
      <c r="C166" s="33">
        <v>168</v>
      </c>
      <c r="D166" s="33">
        <v>9615</v>
      </c>
    </row>
    <row r="167" spans="2:4" x14ac:dyDescent="0.25">
      <c r="B167" s="29" t="s">
        <v>249</v>
      </c>
      <c r="C167" s="33">
        <v>119</v>
      </c>
      <c r="D167" s="33">
        <v>9596</v>
      </c>
    </row>
    <row r="168" spans="2:4" x14ac:dyDescent="0.25">
      <c r="B168" s="29" t="s">
        <v>151</v>
      </c>
      <c r="C168" s="33">
        <v>132</v>
      </c>
      <c r="D168" s="33">
        <v>9469</v>
      </c>
    </row>
    <row r="169" spans="2:4" x14ac:dyDescent="0.25">
      <c r="B169" s="29" t="s">
        <v>35</v>
      </c>
      <c r="C169" s="33">
        <v>76</v>
      </c>
      <c r="D169" s="33">
        <v>9042</v>
      </c>
    </row>
    <row r="170" spans="2:4" x14ac:dyDescent="0.25">
      <c r="B170" s="29" t="s">
        <v>189</v>
      </c>
      <c r="C170" s="33">
        <v>102</v>
      </c>
      <c r="D170" s="33">
        <v>8937</v>
      </c>
    </row>
    <row r="171" spans="2:4" x14ac:dyDescent="0.25">
      <c r="B171" s="29" t="s">
        <v>207</v>
      </c>
      <c r="C171" s="33">
        <v>79</v>
      </c>
      <c r="D171" s="33">
        <v>8896</v>
      </c>
    </row>
    <row r="172" spans="2:4" x14ac:dyDescent="0.25">
      <c r="B172" s="29" t="s">
        <v>285</v>
      </c>
      <c r="C172" s="33">
        <v>69</v>
      </c>
      <c r="D172" s="33">
        <v>8843</v>
      </c>
    </row>
    <row r="173" spans="2:4" x14ac:dyDescent="0.25">
      <c r="B173" s="29" t="s">
        <v>39</v>
      </c>
      <c r="C173" s="33">
        <v>119</v>
      </c>
      <c r="D173" s="33">
        <v>8640</v>
      </c>
    </row>
    <row r="174" spans="2:4" x14ac:dyDescent="0.25">
      <c r="B174" s="29" t="s">
        <v>48</v>
      </c>
      <c r="C174" s="33">
        <v>96</v>
      </c>
      <c r="D174" s="33">
        <v>8630</v>
      </c>
    </row>
    <row r="175" spans="2:4" x14ac:dyDescent="0.25">
      <c r="B175" s="29" t="s">
        <v>259</v>
      </c>
      <c r="C175" s="33">
        <v>93</v>
      </c>
      <c r="D175" s="33">
        <v>8560</v>
      </c>
    </row>
    <row r="176" spans="2:4" x14ac:dyDescent="0.25">
      <c r="B176" s="29" t="s">
        <v>252</v>
      </c>
      <c r="C176" s="33">
        <v>101</v>
      </c>
      <c r="D176" s="33">
        <v>8426</v>
      </c>
    </row>
    <row r="177" spans="2:4" x14ac:dyDescent="0.25">
      <c r="B177" s="29" t="s">
        <v>226</v>
      </c>
      <c r="C177" s="33">
        <v>112</v>
      </c>
      <c r="D177" s="33">
        <v>8422</v>
      </c>
    </row>
    <row r="178" spans="2:4" x14ac:dyDescent="0.25">
      <c r="B178" s="29" t="s">
        <v>355</v>
      </c>
      <c r="C178" s="33">
        <v>85</v>
      </c>
      <c r="D178" s="33">
        <v>8322</v>
      </c>
    </row>
    <row r="179" spans="2:4" x14ac:dyDescent="0.25">
      <c r="B179" s="29" t="s">
        <v>140</v>
      </c>
      <c r="C179" s="33">
        <v>105</v>
      </c>
      <c r="D179" s="33">
        <v>8237</v>
      </c>
    </row>
    <row r="180" spans="2:4" x14ac:dyDescent="0.25">
      <c r="B180" s="29" t="s">
        <v>192</v>
      </c>
      <c r="C180" s="33">
        <v>95</v>
      </c>
      <c r="D180" s="33">
        <v>8217</v>
      </c>
    </row>
    <row r="181" spans="2:4" x14ac:dyDescent="0.25">
      <c r="B181" s="29" t="s">
        <v>173</v>
      </c>
      <c r="C181" s="33">
        <v>99</v>
      </c>
      <c r="D181" s="33">
        <v>8192</v>
      </c>
    </row>
    <row r="182" spans="2:4" x14ac:dyDescent="0.25">
      <c r="B182" s="29" t="s">
        <v>175</v>
      </c>
      <c r="C182" s="33">
        <v>68</v>
      </c>
      <c r="D182" s="33">
        <v>8158</v>
      </c>
    </row>
    <row r="183" spans="2:4" x14ac:dyDescent="0.25">
      <c r="B183" s="29" t="s">
        <v>278</v>
      </c>
      <c r="C183" s="33">
        <v>115</v>
      </c>
      <c r="D183" s="33">
        <v>8045</v>
      </c>
    </row>
    <row r="184" spans="2:4" x14ac:dyDescent="0.25">
      <c r="B184" s="29" t="s">
        <v>280</v>
      </c>
      <c r="C184" s="33">
        <v>84</v>
      </c>
      <c r="D184" s="33">
        <v>8028</v>
      </c>
    </row>
    <row r="185" spans="2:4" x14ac:dyDescent="0.25">
      <c r="B185" s="29" t="s">
        <v>158</v>
      </c>
      <c r="C185" s="33">
        <v>100</v>
      </c>
      <c r="D185" s="33">
        <v>7862</v>
      </c>
    </row>
    <row r="186" spans="2:4" x14ac:dyDescent="0.25">
      <c r="B186" s="29" t="s">
        <v>126</v>
      </c>
      <c r="C186" s="33">
        <v>114</v>
      </c>
      <c r="D186" s="33">
        <v>7794</v>
      </c>
    </row>
    <row r="187" spans="2:4" x14ac:dyDescent="0.25">
      <c r="B187" s="29" t="s">
        <v>246</v>
      </c>
      <c r="C187" s="33">
        <v>149</v>
      </c>
      <c r="D187" s="33">
        <v>7659</v>
      </c>
    </row>
    <row r="188" spans="2:4" x14ac:dyDescent="0.25">
      <c r="B188" s="29" t="s">
        <v>261</v>
      </c>
      <c r="C188" s="33">
        <v>107</v>
      </c>
      <c r="D188" s="33">
        <v>7612</v>
      </c>
    </row>
    <row r="189" spans="2:4" x14ac:dyDescent="0.25">
      <c r="B189" s="29" t="s">
        <v>243</v>
      </c>
      <c r="C189" s="33">
        <v>97</v>
      </c>
      <c r="D189" s="33">
        <v>7588</v>
      </c>
    </row>
    <row r="190" spans="2:4" x14ac:dyDescent="0.25">
      <c r="B190" s="29" t="s">
        <v>58</v>
      </c>
      <c r="C190" s="33">
        <v>83</v>
      </c>
      <c r="D190" s="33">
        <v>7575</v>
      </c>
    </row>
    <row r="191" spans="2:4" x14ac:dyDescent="0.25">
      <c r="B191" s="29" t="s">
        <v>111</v>
      </c>
      <c r="C191" s="33">
        <v>119</v>
      </c>
      <c r="D191" s="33">
        <v>7330</v>
      </c>
    </row>
    <row r="192" spans="2:4" x14ac:dyDescent="0.25">
      <c r="B192" s="29" t="s">
        <v>262</v>
      </c>
      <c r="C192" s="33">
        <v>55</v>
      </c>
      <c r="D192" s="33">
        <v>7299</v>
      </c>
    </row>
    <row r="193" spans="2:4" x14ac:dyDescent="0.25">
      <c r="B193" s="29" t="s">
        <v>353</v>
      </c>
      <c r="C193" s="33">
        <v>152</v>
      </c>
      <c r="D193" s="33">
        <v>7235</v>
      </c>
    </row>
    <row r="194" spans="2:4" x14ac:dyDescent="0.25">
      <c r="B194" s="29" t="s">
        <v>295</v>
      </c>
      <c r="C194" s="33">
        <v>100</v>
      </c>
      <c r="D194" s="33">
        <v>7114</v>
      </c>
    </row>
    <row r="195" spans="2:4" x14ac:dyDescent="0.25">
      <c r="B195" s="29" t="s">
        <v>288</v>
      </c>
      <c r="C195" s="33">
        <v>70</v>
      </c>
      <c r="D195" s="33">
        <v>7070</v>
      </c>
    </row>
    <row r="196" spans="2:4" x14ac:dyDescent="0.25">
      <c r="B196" s="29" t="s">
        <v>108</v>
      </c>
      <c r="C196" s="33">
        <v>95</v>
      </c>
      <c r="D196" s="33">
        <v>7047</v>
      </c>
    </row>
    <row r="197" spans="2:4" x14ac:dyDescent="0.25">
      <c r="B197" s="29" t="s">
        <v>183</v>
      </c>
      <c r="C197" s="33">
        <v>83</v>
      </c>
      <c r="D197" s="33">
        <v>6966</v>
      </c>
    </row>
    <row r="198" spans="2:4" x14ac:dyDescent="0.25">
      <c r="B198" s="29" t="s">
        <v>24</v>
      </c>
      <c r="C198" s="33">
        <v>89</v>
      </c>
      <c r="D198" s="33">
        <v>6912</v>
      </c>
    </row>
    <row r="199" spans="2:4" x14ac:dyDescent="0.25">
      <c r="B199" s="29" t="s">
        <v>73</v>
      </c>
      <c r="C199" s="33">
        <v>109</v>
      </c>
      <c r="D199" s="33">
        <v>6839</v>
      </c>
    </row>
    <row r="200" spans="2:4" x14ac:dyDescent="0.25">
      <c r="B200" s="29" t="s">
        <v>80</v>
      </c>
      <c r="C200" s="33">
        <v>87</v>
      </c>
      <c r="D200" s="33">
        <v>6801</v>
      </c>
    </row>
    <row r="201" spans="2:4" x14ac:dyDescent="0.25">
      <c r="B201" s="29" t="s">
        <v>240</v>
      </c>
      <c r="C201" s="33">
        <v>98</v>
      </c>
      <c r="D201" s="33">
        <v>6714</v>
      </c>
    </row>
    <row r="202" spans="2:4" x14ac:dyDescent="0.25">
      <c r="B202" s="29" t="s">
        <v>149</v>
      </c>
      <c r="C202" s="33">
        <v>73</v>
      </c>
      <c r="D202" s="33">
        <v>6580</v>
      </c>
    </row>
    <row r="203" spans="2:4" x14ac:dyDescent="0.25">
      <c r="B203" s="29" t="s">
        <v>2</v>
      </c>
      <c r="C203" s="33">
        <v>78</v>
      </c>
      <c r="D203" s="33">
        <v>6550</v>
      </c>
    </row>
    <row r="204" spans="2:4" x14ac:dyDescent="0.25">
      <c r="B204" s="29" t="s">
        <v>65</v>
      </c>
      <c r="C204" s="33">
        <v>73</v>
      </c>
      <c r="D204" s="33">
        <v>6514</v>
      </c>
    </row>
    <row r="205" spans="2:4" x14ac:dyDescent="0.25">
      <c r="B205" s="29" t="s">
        <v>134</v>
      </c>
      <c r="C205" s="33">
        <v>85</v>
      </c>
      <c r="D205" s="33">
        <v>6473</v>
      </c>
    </row>
    <row r="206" spans="2:4" x14ac:dyDescent="0.25">
      <c r="B206" s="29" t="s">
        <v>70</v>
      </c>
      <c r="C206" s="33">
        <v>76</v>
      </c>
      <c r="D206" s="33">
        <v>6453</v>
      </c>
    </row>
    <row r="207" spans="2:4" x14ac:dyDescent="0.25">
      <c r="B207" s="29" t="s">
        <v>273</v>
      </c>
      <c r="C207" s="33">
        <v>92</v>
      </c>
      <c r="D207" s="33">
        <v>6307</v>
      </c>
    </row>
    <row r="208" spans="2:4" x14ac:dyDescent="0.25">
      <c r="B208" s="29" t="s">
        <v>96</v>
      </c>
      <c r="C208" s="33">
        <v>77</v>
      </c>
      <c r="D208" s="33">
        <v>6301</v>
      </c>
    </row>
    <row r="209" spans="2:4" x14ac:dyDescent="0.25">
      <c r="B209" s="29" t="s">
        <v>241</v>
      </c>
      <c r="C209" s="33">
        <v>86</v>
      </c>
      <c r="D209" s="33">
        <v>6246</v>
      </c>
    </row>
    <row r="210" spans="2:4" x14ac:dyDescent="0.25">
      <c r="B210" s="29" t="s">
        <v>8</v>
      </c>
      <c r="C210" s="33">
        <v>64</v>
      </c>
      <c r="D210" s="33">
        <v>6170</v>
      </c>
    </row>
    <row r="211" spans="2:4" x14ac:dyDescent="0.25">
      <c r="B211" s="29" t="s">
        <v>124</v>
      </c>
      <c r="C211" s="33">
        <v>117</v>
      </c>
      <c r="D211" s="33">
        <v>6108</v>
      </c>
    </row>
    <row r="212" spans="2:4" x14ac:dyDescent="0.25">
      <c r="B212" s="29" t="s">
        <v>237</v>
      </c>
      <c r="C212" s="33">
        <v>57</v>
      </c>
      <c r="D212" s="33">
        <v>6074</v>
      </c>
    </row>
    <row r="213" spans="2:4" x14ac:dyDescent="0.25">
      <c r="B213" s="29" t="s">
        <v>239</v>
      </c>
      <c r="C213" s="33">
        <v>103</v>
      </c>
      <c r="D213" s="33">
        <v>5982</v>
      </c>
    </row>
    <row r="214" spans="2:4" x14ac:dyDescent="0.25">
      <c r="B214" s="29" t="s">
        <v>56</v>
      </c>
      <c r="C214" s="33">
        <v>61</v>
      </c>
      <c r="D214" s="33">
        <v>5707</v>
      </c>
    </row>
    <row r="215" spans="2:4" x14ac:dyDescent="0.25">
      <c r="B215" s="29" t="s">
        <v>141</v>
      </c>
      <c r="C215" s="33">
        <v>60</v>
      </c>
      <c r="D215" s="33">
        <v>5583</v>
      </c>
    </row>
    <row r="216" spans="2:4" x14ac:dyDescent="0.25">
      <c r="B216" s="29" t="s">
        <v>247</v>
      </c>
      <c r="C216" s="33">
        <v>66</v>
      </c>
      <c r="D216" s="33">
        <v>5570</v>
      </c>
    </row>
    <row r="217" spans="2:4" x14ac:dyDescent="0.25">
      <c r="B217" s="29" t="s">
        <v>95</v>
      </c>
      <c r="C217" s="33">
        <v>59</v>
      </c>
      <c r="D217" s="33">
        <v>5529</v>
      </c>
    </row>
    <row r="218" spans="2:4" x14ac:dyDescent="0.25">
      <c r="B218" s="29" t="s">
        <v>163</v>
      </c>
      <c r="C218" s="33">
        <v>58</v>
      </c>
      <c r="D218" s="33">
        <v>5458</v>
      </c>
    </row>
    <row r="219" spans="2:4" x14ac:dyDescent="0.25">
      <c r="B219" s="29" t="s">
        <v>87</v>
      </c>
      <c r="C219" s="33">
        <v>64</v>
      </c>
      <c r="D219" s="33">
        <v>5426</v>
      </c>
    </row>
    <row r="220" spans="2:4" x14ac:dyDescent="0.25">
      <c r="B220" s="29" t="s">
        <v>51</v>
      </c>
      <c r="C220" s="33">
        <v>78</v>
      </c>
      <c r="D220" s="33">
        <v>5392</v>
      </c>
    </row>
    <row r="221" spans="2:4" x14ac:dyDescent="0.25">
      <c r="B221" s="29" t="s">
        <v>159</v>
      </c>
      <c r="C221" s="33">
        <v>87</v>
      </c>
      <c r="D221" s="33">
        <v>5321</v>
      </c>
    </row>
    <row r="222" spans="2:4" x14ac:dyDescent="0.25">
      <c r="B222" s="29" t="s">
        <v>22</v>
      </c>
      <c r="C222" s="33">
        <v>87</v>
      </c>
      <c r="D222" s="33">
        <v>5274</v>
      </c>
    </row>
    <row r="223" spans="2:4" x14ac:dyDescent="0.25">
      <c r="B223" s="29" t="s">
        <v>292</v>
      </c>
      <c r="C223" s="33">
        <v>48</v>
      </c>
      <c r="D223" s="33">
        <v>5234</v>
      </c>
    </row>
    <row r="224" spans="2:4" x14ac:dyDescent="0.25">
      <c r="B224" s="29" t="s">
        <v>254</v>
      </c>
      <c r="C224" s="33">
        <v>58</v>
      </c>
      <c r="D224" s="33">
        <v>5223</v>
      </c>
    </row>
    <row r="225" spans="2:4" x14ac:dyDescent="0.25">
      <c r="B225" s="29" t="s">
        <v>223</v>
      </c>
      <c r="C225" s="33">
        <v>88</v>
      </c>
      <c r="D225" s="33">
        <v>5039</v>
      </c>
    </row>
    <row r="226" spans="2:4" x14ac:dyDescent="0.25">
      <c r="B226" s="29" t="s">
        <v>179</v>
      </c>
      <c r="C226" s="33">
        <v>73</v>
      </c>
      <c r="D226" s="33">
        <v>5027</v>
      </c>
    </row>
    <row r="227" spans="2:4" x14ac:dyDescent="0.25">
      <c r="B227" s="29" t="s">
        <v>358</v>
      </c>
      <c r="C227" s="33">
        <v>87</v>
      </c>
      <c r="D227" s="33">
        <v>4982</v>
      </c>
    </row>
    <row r="228" spans="2:4" x14ac:dyDescent="0.25">
      <c r="B228" s="29" t="s">
        <v>91</v>
      </c>
      <c r="C228" s="33">
        <v>73</v>
      </c>
      <c r="D228" s="33">
        <v>4944</v>
      </c>
    </row>
    <row r="229" spans="2:4" x14ac:dyDescent="0.25">
      <c r="B229" s="29" t="s">
        <v>203</v>
      </c>
      <c r="C229" s="33">
        <v>54</v>
      </c>
      <c r="D229" s="33">
        <v>4793</v>
      </c>
    </row>
    <row r="230" spans="2:4" x14ac:dyDescent="0.25">
      <c r="B230" s="29" t="s">
        <v>34</v>
      </c>
      <c r="C230" s="33">
        <v>57</v>
      </c>
      <c r="D230" s="33">
        <v>4636</v>
      </c>
    </row>
    <row r="231" spans="2:4" x14ac:dyDescent="0.25">
      <c r="B231" s="29" t="s">
        <v>181</v>
      </c>
      <c r="C231" s="33">
        <v>57</v>
      </c>
      <c r="D231" s="33">
        <v>4636</v>
      </c>
    </row>
    <row r="232" spans="2:4" x14ac:dyDescent="0.25">
      <c r="B232" s="29" t="s">
        <v>102</v>
      </c>
      <c r="C232" s="33">
        <v>47</v>
      </c>
      <c r="D232" s="33">
        <v>4508</v>
      </c>
    </row>
    <row r="233" spans="2:4" x14ac:dyDescent="0.25">
      <c r="B233" s="29" t="s">
        <v>33</v>
      </c>
      <c r="C233" s="33">
        <v>45</v>
      </c>
      <c r="D233" s="33">
        <v>4434</v>
      </c>
    </row>
    <row r="234" spans="2:4" x14ac:dyDescent="0.25">
      <c r="B234" s="29" t="s">
        <v>4</v>
      </c>
      <c r="C234" s="33">
        <v>75</v>
      </c>
      <c r="D234" s="33">
        <v>4429</v>
      </c>
    </row>
    <row r="235" spans="2:4" x14ac:dyDescent="0.25">
      <c r="B235" s="29" t="s">
        <v>250</v>
      </c>
      <c r="C235" s="33">
        <v>52</v>
      </c>
      <c r="D235" s="33">
        <v>4273</v>
      </c>
    </row>
    <row r="236" spans="2:4" x14ac:dyDescent="0.25">
      <c r="B236" s="29" t="s">
        <v>188</v>
      </c>
      <c r="C236" s="33">
        <v>55</v>
      </c>
      <c r="D236" s="33">
        <v>4155</v>
      </c>
    </row>
    <row r="237" spans="2:4" x14ac:dyDescent="0.25">
      <c r="B237" s="29" t="s">
        <v>296</v>
      </c>
      <c r="C237" s="29">
        <v>61</v>
      </c>
      <c r="D237" s="29">
        <v>4124</v>
      </c>
    </row>
    <row r="238" spans="2:4" x14ac:dyDescent="0.25">
      <c r="B238" s="29" t="s">
        <v>279</v>
      </c>
      <c r="C238" s="33">
        <v>45</v>
      </c>
      <c r="D238" s="33">
        <v>4062</v>
      </c>
    </row>
    <row r="239" spans="2:4" x14ac:dyDescent="0.25">
      <c r="B239" s="29" t="s">
        <v>162</v>
      </c>
      <c r="C239" s="33">
        <v>47</v>
      </c>
      <c r="D239" s="33">
        <v>4038</v>
      </c>
    </row>
    <row r="240" spans="2:4" x14ac:dyDescent="0.25">
      <c r="B240" s="29" t="s">
        <v>60</v>
      </c>
      <c r="C240" s="33">
        <v>53</v>
      </c>
      <c r="D240" s="33">
        <v>3974</v>
      </c>
    </row>
    <row r="241" spans="2:4" x14ac:dyDescent="0.25">
      <c r="B241" s="29" t="s">
        <v>101</v>
      </c>
      <c r="C241" s="33">
        <v>62</v>
      </c>
      <c r="D241" s="33">
        <v>3918</v>
      </c>
    </row>
    <row r="242" spans="2:4" x14ac:dyDescent="0.25">
      <c r="B242" s="29" t="s">
        <v>71</v>
      </c>
      <c r="C242" s="33">
        <v>54</v>
      </c>
      <c r="D242" s="33">
        <v>3848</v>
      </c>
    </row>
    <row r="243" spans="2:4" x14ac:dyDescent="0.25">
      <c r="B243" s="29" t="s">
        <v>277</v>
      </c>
      <c r="C243" s="33">
        <v>44</v>
      </c>
      <c r="D243" s="33">
        <v>3651</v>
      </c>
    </row>
    <row r="244" spans="2:4" x14ac:dyDescent="0.25">
      <c r="B244" s="29" t="s">
        <v>352</v>
      </c>
      <c r="C244" s="33">
        <v>43</v>
      </c>
      <c r="D244" s="33">
        <v>3581</v>
      </c>
    </row>
    <row r="245" spans="2:4" x14ac:dyDescent="0.25">
      <c r="B245" s="29" t="s">
        <v>136</v>
      </c>
      <c r="C245" s="33">
        <v>44</v>
      </c>
      <c r="D245" s="33">
        <v>3577</v>
      </c>
    </row>
    <row r="246" spans="2:4" x14ac:dyDescent="0.25">
      <c r="B246" s="29" t="s">
        <v>29</v>
      </c>
      <c r="C246" s="33">
        <v>39</v>
      </c>
      <c r="D246" s="33">
        <v>3531</v>
      </c>
    </row>
    <row r="247" spans="2:4" x14ac:dyDescent="0.25">
      <c r="B247" s="29" t="s">
        <v>256</v>
      </c>
      <c r="C247" s="33">
        <v>51</v>
      </c>
      <c r="D247" s="33">
        <v>3398</v>
      </c>
    </row>
    <row r="248" spans="2:4" x14ac:dyDescent="0.25">
      <c r="B248" s="29" t="s">
        <v>215</v>
      </c>
      <c r="C248" s="33">
        <v>45</v>
      </c>
      <c r="D248" s="33">
        <v>3357</v>
      </c>
    </row>
    <row r="249" spans="2:4" x14ac:dyDescent="0.25">
      <c r="B249" s="29" t="s">
        <v>169</v>
      </c>
      <c r="C249" s="33">
        <v>46</v>
      </c>
      <c r="D249" s="33">
        <v>3287</v>
      </c>
    </row>
    <row r="250" spans="2:4" x14ac:dyDescent="0.25">
      <c r="B250" s="29" t="s">
        <v>351</v>
      </c>
      <c r="C250" s="33">
        <v>41</v>
      </c>
      <c r="D250" s="33">
        <v>3146</v>
      </c>
    </row>
    <row r="251" spans="2:4" x14ac:dyDescent="0.25">
      <c r="B251" s="29" t="s">
        <v>150</v>
      </c>
      <c r="C251" s="33">
        <v>37</v>
      </c>
      <c r="D251" s="33">
        <v>3032</v>
      </c>
    </row>
    <row r="252" spans="2:4" x14ac:dyDescent="0.25">
      <c r="B252" s="29" t="s">
        <v>112</v>
      </c>
      <c r="C252" s="33">
        <v>36</v>
      </c>
      <c r="D252" s="33">
        <v>2931</v>
      </c>
    </row>
    <row r="253" spans="2:4" x14ac:dyDescent="0.25">
      <c r="B253" s="29" t="s">
        <v>286</v>
      </c>
      <c r="C253" s="33">
        <v>29</v>
      </c>
      <c r="D253" s="33">
        <v>2324</v>
      </c>
    </row>
  </sheetData>
  <autoFilter ref="B6:D6" xr:uid="{5D26A9CF-7158-4B71-B23C-14F80B37F91A}">
    <sortState xmlns:xlrd2="http://schemas.microsoft.com/office/spreadsheetml/2017/richdata2" ref="B7:D253">
      <sortCondition descending="1" ref="D6"/>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FED73-A6CF-4096-A8C5-FEF2AC05A3C4}">
  <dimension ref="B2:D57"/>
  <sheetViews>
    <sheetView workbookViewId="0"/>
  </sheetViews>
  <sheetFormatPr defaultRowHeight="15" x14ac:dyDescent="0.25"/>
  <cols>
    <col min="1" max="1" width="3.140625" customWidth="1"/>
    <col min="2" max="2" width="17.85546875" customWidth="1"/>
    <col min="3" max="4" width="13" customWidth="1"/>
  </cols>
  <sheetData>
    <row r="2" spans="2:4" x14ac:dyDescent="0.25">
      <c r="B2" s="28" t="s">
        <v>359</v>
      </c>
      <c r="C2" s="29"/>
      <c r="D2" s="29"/>
    </row>
    <row r="3" spans="2:4" x14ac:dyDescent="0.25">
      <c r="B3" s="29"/>
      <c r="C3" s="29"/>
      <c r="D3" s="29"/>
    </row>
    <row r="4" spans="2:4" x14ac:dyDescent="0.25">
      <c r="B4" s="28" t="s">
        <v>360</v>
      </c>
      <c r="C4" s="30">
        <v>55731</v>
      </c>
      <c r="D4" s="30">
        <v>5341370</v>
      </c>
    </row>
    <row r="5" spans="2:4" x14ac:dyDescent="0.25">
      <c r="B5" s="29"/>
      <c r="C5" s="29"/>
      <c r="D5" s="29"/>
    </row>
    <row r="6" spans="2:4" ht="33.75" customHeight="1" x14ac:dyDescent="0.25">
      <c r="B6" s="34" t="s">
        <v>361</v>
      </c>
      <c r="C6" s="35" t="s">
        <v>362</v>
      </c>
      <c r="D6" s="35" t="s">
        <v>363</v>
      </c>
    </row>
    <row r="7" spans="2:4" x14ac:dyDescent="0.25">
      <c r="B7" s="29" t="s">
        <v>368</v>
      </c>
      <c r="C7" s="36">
        <v>5613</v>
      </c>
      <c r="D7" s="36">
        <v>525988</v>
      </c>
    </row>
    <row r="8" spans="2:4" x14ac:dyDescent="0.25">
      <c r="B8" s="29" t="s">
        <v>406</v>
      </c>
      <c r="C8" s="36">
        <v>5614</v>
      </c>
      <c r="D8" s="36">
        <v>500556</v>
      </c>
    </row>
    <row r="9" spans="2:4" x14ac:dyDescent="0.25">
      <c r="B9" s="29" t="s">
        <v>372</v>
      </c>
      <c r="C9" s="36">
        <v>4250</v>
      </c>
      <c r="D9" s="36">
        <v>478406</v>
      </c>
    </row>
    <row r="10" spans="2:4" x14ac:dyDescent="0.25">
      <c r="B10" s="29" t="s">
        <v>395</v>
      </c>
      <c r="C10" s="36">
        <v>2234</v>
      </c>
      <c r="D10" s="36">
        <v>246951</v>
      </c>
    </row>
    <row r="11" spans="2:4" x14ac:dyDescent="0.25">
      <c r="B11" s="29" t="s">
        <v>391</v>
      </c>
      <c r="C11" s="36">
        <v>779</v>
      </c>
      <c r="D11" s="36">
        <v>207715</v>
      </c>
    </row>
    <row r="12" spans="2:4" x14ac:dyDescent="0.25">
      <c r="B12" s="29" t="s">
        <v>373</v>
      </c>
      <c r="C12" s="36">
        <v>1785</v>
      </c>
      <c r="D12" s="36">
        <v>174209</v>
      </c>
    </row>
    <row r="13" spans="2:4" x14ac:dyDescent="0.25">
      <c r="B13" s="29" t="s">
        <v>409</v>
      </c>
      <c r="C13" s="36">
        <v>1614</v>
      </c>
      <c r="D13" s="36">
        <v>160707</v>
      </c>
    </row>
    <row r="14" spans="2:4" x14ac:dyDescent="0.25">
      <c r="B14" s="29" t="s">
        <v>405</v>
      </c>
      <c r="C14" s="36">
        <v>1848</v>
      </c>
      <c r="D14" s="36">
        <v>159251</v>
      </c>
    </row>
    <row r="15" spans="2:4" x14ac:dyDescent="0.25">
      <c r="B15" s="29" t="s">
        <v>401</v>
      </c>
      <c r="C15" s="36">
        <v>1557</v>
      </c>
      <c r="D15" s="36">
        <v>149380</v>
      </c>
    </row>
    <row r="16" spans="2:4" x14ac:dyDescent="0.25">
      <c r="B16" s="29" t="s">
        <v>396</v>
      </c>
      <c r="C16" s="36">
        <v>1593</v>
      </c>
      <c r="D16" s="36">
        <v>148220</v>
      </c>
    </row>
    <row r="17" spans="2:4" x14ac:dyDescent="0.25">
      <c r="B17" s="29" t="s">
        <v>376</v>
      </c>
      <c r="C17" s="36">
        <v>1225</v>
      </c>
      <c r="D17" s="36">
        <v>147946</v>
      </c>
    </row>
    <row r="18" spans="2:4" x14ac:dyDescent="0.25">
      <c r="B18" s="29" t="s">
        <v>398</v>
      </c>
      <c r="C18" s="36">
        <v>1582</v>
      </c>
      <c r="D18" s="36">
        <v>146106</v>
      </c>
    </row>
    <row r="19" spans="2:4" x14ac:dyDescent="0.25">
      <c r="B19" s="29" t="s">
        <v>388</v>
      </c>
      <c r="C19" s="36">
        <v>1315</v>
      </c>
      <c r="D19" s="36">
        <v>121615</v>
      </c>
    </row>
    <row r="20" spans="2:4" x14ac:dyDescent="0.25">
      <c r="B20" s="29" t="s">
        <v>369</v>
      </c>
      <c r="C20" s="36">
        <v>1224</v>
      </c>
      <c r="D20" s="36">
        <v>119568</v>
      </c>
    </row>
    <row r="21" spans="2:4" x14ac:dyDescent="0.25">
      <c r="B21" s="29" t="s">
        <v>366</v>
      </c>
      <c r="C21" s="36">
        <v>1157</v>
      </c>
      <c r="D21" s="36">
        <v>117438</v>
      </c>
    </row>
    <row r="22" spans="2:4" x14ac:dyDescent="0.25">
      <c r="B22" s="29" t="s">
        <v>385</v>
      </c>
      <c r="C22" s="36">
        <v>1355</v>
      </c>
      <c r="D22" s="36">
        <v>116245</v>
      </c>
    </row>
    <row r="23" spans="2:4" x14ac:dyDescent="0.25">
      <c r="B23" s="29" t="s">
        <v>393</v>
      </c>
      <c r="C23" s="36">
        <v>901</v>
      </c>
      <c r="D23" s="36">
        <v>102477</v>
      </c>
    </row>
    <row r="24" spans="2:4" x14ac:dyDescent="0.25">
      <c r="B24" s="29" t="s">
        <v>381</v>
      </c>
      <c r="C24" s="36">
        <v>981</v>
      </c>
      <c r="D24" s="36">
        <v>101450</v>
      </c>
    </row>
    <row r="25" spans="2:4" x14ac:dyDescent="0.25">
      <c r="B25" s="29" t="s">
        <v>403</v>
      </c>
      <c r="C25" s="36">
        <v>1038</v>
      </c>
      <c r="D25" s="36">
        <v>100710</v>
      </c>
    </row>
    <row r="26" spans="2:4" x14ac:dyDescent="0.25">
      <c r="B26" s="29" t="s">
        <v>410</v>
      </c>
      <c r="C26" s="36">
        <v>1060</v>
      </c>
      <c r="D26" s="36">
        <v>98664</v>
      </c>
    </row>
    <row r="27" spans="2:4" x14ac:dyDescent="0.25">
      <c r="B27" s="29" t="s">
        <v>412</v>
      </c>
      <c r="C27" s="36">
        <v>1134</v>
      </c>
      <c r="D27" s="36">
        <v>90395</v>
      </c>
    </row>
    <row r="28" spans="2:4" x14ac:dyDescent="0.25">
      <c r="B28" s="29" t="s">
        <v>377</v>
      </c>
      <c r="C28" s="36">
        <v>999</v>
      </c>
      <c r="D28" s="36">
        <v>86001</v>
      </c>
    </row>
    <row r="29" spans="2:4" x14ac:dyDescent="0.25">
      <c r="B29" s="29" t="s">
        <v>384</v>
      </c>
      <c r="C29" s="36">
        <v>686</v>
      </c>
      <c r="D29" s="36">
        <v>79644</v>
      </c>
    </row>
    <row r="30" spans="2:4" x14ac:dyDescent="0.25">
      <c r="B30" s="29" t="s">
        <v>364</v>
      </c>
      <c r="C30" s="36">
        <v>960</v>
      </c>
      <c r="D30" s="36">
        <v>77001</v>
      </c>
    </row>
    <row r="31" spans="2:4" x14ac:dyDescent="0.25">
      <c r="B31" s="29" t="s">
        <v>386</v>
      </c>
      <c r="C31" s="36">
        <v>843</v>
      </c>
      <c r="D31" s="36">
        <v>76235</v>
      </c>
    </row>
    <row r="32" spans="2:4" x14ac:dyDescent="0.25">
      <c r="B32" s="29" t="s">
        <v>399</v>
      </c>
      <c r="C32" s="36">
        <v>946</v>
      </c>
      <c r="D32" s="36">
        <v>74863</v>
      </c>
    </row>
    <row r="33" spans="2:4" x14ac:dyDescent="0.25">
      <c r="B33" s="29" t="s">
        <v>400</v>
      </c>
      <c r="C33" s="36">
        <v>967</v>
      </c>
      <c r="D33" s="36">
        <v>71561</v>
      </c>
    </row>
    <row r="34" spans="2:4" x14ac:dyDescent="0.25">
      <c r="B34" s="29" t="s">
        <v>380</v>
      </c>
      <c r="C34" s="36">
        <v>756</v>
      </c>
      <c r="D34" s="36">
        <v>61191</v>
      </c>
    </row>
    <row r="35" spans="2:4" x14ac:dyDescent="0.25">
      <c r="B35" s="29" t="s">
        <v>383</v>
      </c>
      <c r="C35" s="36">
        <v>531</v>
      </c>
      <c r="D35" s="36">
        <v>59912</v>
      </c>
    </row>
    <row r="36" spans="2:4" x14ac:dyDescent="0.25">
      <c r="B36" s="29" t="s">
        <v>387</v>
      </c>
      <c r="C36" s="36">
        <v>675</v>
      </c>
      <c r="D36" s="36">
        <v>58018</v>
      </c>
    </row>
    <row r="37" spans="2:4" x14ac:dyDescent="0.25">
      <c r="B37" s="29" t="s">
        <v>407</v>
      </c>
      <c r="C37" s="36">
        <v>635</v>
      </c>
      <c r="D37" s="36">
        <v>55168</v>
      </c>
    </row>
    <row r="38" spans="2:4" x14ac:dyDescent="0.25">
      <c r="B38" s="29" t="s">
        <v>394</v>
      </c>
      <c r="C38" s="36">
        <v>797</v>
      </c>
      <c r="D38" s="36">
        <v>54089</v>
      </c>
    </row>
    <row r="39" spans="2:4" x14ac:dyDescent="0.25">
      <c r="B39" s="29" t="s">
        <v>374</v>
      </c>
      <c r="C39" s="36">
        <v>246</v>
      </c>
      <c r="D39" s="36">
        <v>53640</v>
      </c>
    </row>
    <row r="40" spans="2:4" x14ac:dyDescent="0.25">
      <c r="B40" s="29" t="s">
        <v>378</v>
      </c>
      <c r="C40" s="36">
        <v>741</v>
      </c>
      <c r="D40" s="36">
        <v>53189</v>
      </c>
    </row>
    <row r="41" spans="2:4" x14ac:dyDescent="0.25">
      <c r="B41" s="29" t="s">
        <v>414</v>
      </c>
      <c r="C41" s="36">
        <v>273</v>
      </c>
      <c r="D41" s="36">
        <v>51015</v>
      </c>
    </row>
    <row r="42" spans="2:4" x14ac:dyDescent="0.25">
      <c r="B42" s="29" t="s">
        <v>367</v>
      </c>
      <c r="C42" s="36">
        <v>727</v>
      </c>
      <c r="D42" s="36">
        <v>49197</v>
      </c>
    </row>
    <row r="43" spans="2:4" x14ac:dyDescent="0.25">
      <c r="B43" s="29" t="s">
        <v>370</v>
      </c>
      <c r="C43" s="36">
        <v>368</v>
      </c>
      <c r="D43" s="36">
        <v>38884</v>
      </c>
    </row>
    <row r="44" spans="2:4" x14ac:dyDescent="0.25">
      <c r="B44" s="29" t="s">
        <v>397</v>
      </c>
      <c r="C44" s="36">
        <v>525</v>
      </c>
      <c r="D44" s="36">
        <v>36655</v>
      </c>
    </row>
    <row r="45" spans="2:4" x14ac:dyDescent="0.25">
      <c r="B45" s="29" t="s">
        <v>390</v>
      </c>
      <c r="C45" s="36">
        <v>493</v>
      </c>
      <c r="D45" s="36">
        <v>36490</v>
      </c>
    </row>
    <row r="46" spans="2:4" x14ac:dyDescent="0.25">
      <c r="B46" s="29" t="s">
        <v>379</v>
      </c>
      <c r="C46" s="36">
        <v>560</v>
      </c>
      <c r="D46" s="36">
        <v>35618</v>
      </c>
    </row>
    <row r="47" spans="2:4" x14ac:dyDescent="0.25">
      <c r="B47" s="29" t="s">
        <v>389</v>
      </c>
      <c r="C47" s="36">
        <v>452</v>
      </c>
      <c r="D47" s="36">
        <v>29349</v>
      </c>
    </row>
    <row r="48" spans="2:4" x14ac:dyDescent="0.25">
      <c r="B48" s="29" t="s">
        <v>392</v>
      </c>
      <c r="C48" s="36">
        <v>454</v>
      </c>
      <c r="D48" s="36">
        <v>27118</v>
      </c>
    </row>
    <row r="49" spans="2:4" x14ac:dyDescent="0.25">
      <c r="B49" s="29" t="s">
        <v>411</v>
      </c>
      <c r="C49" s="36">
        <v>315</v>
      </c>
      <c r="D49" s="36">
        <v>26286</v>
      </c>
    </row>
    <row r="50" spans="2:4" x14ac:dyDescent="0.25">
      <c r="B50" s="29" t="s">
        <v>375</v>
      </c>
      <c r="C50" s="36">
        <v>350</v>
      </c>
      <c r="D50" s="36">
        <v>24553</v>
      </c>
    </row>
    <row r="51" spans="2:4" x14ac:dyDescent="0.25">
      <c r="B51" s="29" t="s">
        <v>404</v>
      </c>
      <c r="C51" s="36">
        <v>373</v>
      </c>
      <c r="D51" s="36">
        <v>23904</v>
      </c>
    </row>
    <row r="52" spans="2:4" x14ac:dyDescent="0.25">
      <c r="B52" s="29" t="s">
        <v>382</v>
      </c>
      <c r="C52" s="36">
        <v>342</v>
      </c>
      <c r="D52" s="36">
        <v>22136</v>
      </c>
    </row>
    <row r="53" spans="2:4" x14ac:dyDescent="0.25">
      <c r="B53" s="29" t="s">
        <v>413</v>
      </c>
      <c r="C53" s="36">
        <v>266</v>
      </c>
      <c r="D53" s="36">
        <v>16124</v>
      </c>
    </row>
    <row r="54" spans="2:4" x14ac:dyDescent="0.25">
      <c r="B54" s="29" t="s">
        <v>365</v>
      </c>
      <c r="C54" s="36">
        <v>195</v>
      </c>
      <c r="D54" s="36">
        <v>16105</v>
      </c>
    </row>
    <row r="55" spans="2:4" x14ac:dyDescent="0.25">
      <c r="B55" s="29" t="s">
        <v>371</v>
      </c>
      <c r="C55" s="36">
        <v>152</v>
      </c>
      <c r="D55" s="36">
        <v>13383</v>
      </c>
    </row>
    <row r="56" spans="2:4" x14ac:dyDescent="0.25">
      <c r="B56" s="29" t="s">
        <v>402</v>
      </c>
      <c r="C56" s="36">
        <v>126</v>
      </c>
      <c r="D56" s="36">
        <v>11404</v>
      </c>
    </row>
    <row r="57" spans="2:4" x14ac:dyDescent="0.25">
      <c r="B57" s="29" t="s">
        <v>408</v>
      </c>
      <c r="C57" s="36">
        <v>119</v>
      </c>
      <c r="D57" s="36">
        <v>8640</v>
      </c>
    </row>
  </sheetData>
  <autoFilter ref="B6:D6" xr:uid="{1A27181F-AA4C-4A0F-A75A-5127F1D88906}">
    <sortState xmlns:xlrd2="http://schemas.microsoft.com/office/spreadsheetml/2017/richdata2" ref="B7:D57">
      <sortCondition descending="1" ref="D6"/>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063A5ED81A274BA4F41D1DC3CC1EA8" ma:contentTypeVersion="12" ma:contentTypeDescription="Create a new document." ma:contentTypeScope="" ma:versionID="e497b2e08e116d1d05930c0343f67090">
  <xsd:schema xmlns:xsd="http://www.w3.org/2001/XMLSchema" xmlns:xs="http://www.w3.org/2001/XMLSchema" xmlns:p="http://schemas.microsoft.com/office/2006/metadata/properties" xmlns:ns2="decd2d6f-1e4b-4399-b6d3-9e8e71f80714" xmlns:ns3="433248eb-a278-4dd5-b83b-d0d8bca61c3e" targetNamespace="http://schemas.microsoft.com/office/2006/metadata/properties" ma:root="true" ma:fieldsID="fb68fded59e5dd1548cd7a22bb4bb766" ns2:_="" ns3:_="">
    <xsd:import namespace="decd2d6f-1e4b-4399-b6d3-9e8e71f80714"/>
    <xsd:import namespace="433248eb-a278-4dd5-b83b-d0d8bca61c3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cd2d6f-1e4b-4399-b6d3-9e8e71f807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3248eb-a278-4dd5-b83b-d0d8bca61c3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33248eb-a278-4dd5-b83b-d0d8bca61c3e">
      <UserInfo>
        <DisplayName>Mitch Corlett</DisplayName>
        <AccountId>96</AccountId>
        <AccountType/>
      </UserInfo>
      <UserInfo>
        <DisplayName>Mary Kate Ludwig</DisplayName>
        <AccountId>94</AccountId>
        <AccountType/>
      </UserInfo>
      <UserInfo>
        <DisplayName>Leann Brunner</DisplayName>
        <AccountId>97</AccountId>
        <AccountType/>
      </UserInfo>
      <UserInfo>
        <DisplayName>Fady Barmada</DisplayName>
        <AccountId>29</AccountId>
        <AccountType/>
      </UserInfo>
    </SharedWithUsers>
  </documentManagement>
</p:properties>
</file>

<file path=customXml/itemProps1.xml><?xml version="1.0" encoding="utf-8"?>
<ds:datastoreItem xmlns:ds="http://schemas.openxmlformats.org/officeDocument/2006/customXml" ds:itemID="{BE230A2D-80CD-4648-90A8-DB299F748A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cd2d6f-1e4b-4399-b6d3-9e8e71f80714"/>
    <ds:schemaRef ds:uri="433248eb-a278-4dd5-b83b-d0d8bca61c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985F6F-E207-42C2-BE58-6C83060BD874}">
  <ds:schemaRefs>
    <ds:schemaRef ds:uri="http://schemas.microsoft.com/sharepoint/v3/contenttype/forms"/>
  </ds:schemaRefs>
</ds:datastoreItem>
</file>

<file path=customXml/itemProps3.xml><?xml version="1.0" encoding="utf-8"?>
<ds:datastoreItem xmlns:ds="http://schemas.openxmlformats.org/officeDocument/2006/customXml" ds:itemID="{9B13843C-77B1-4318-858A-562EDB8255B9}">
  <ds:schemaRefs>
    <ds:schemaRef ds:uri="http://purl.org/dc/terms/"/>
    <ds:schemaRef ds:uri="http://schemas.openxmlformats.org/package/2006/metadata/core-properties"/>
    <ds:schemaRef ds:uri="http://schemas.microsoft.com/office/2006/documentManagement/types"/>
    <ds:schemaRef ds:uri="433248eb-a278-4dd5-b83b-d0d8bca61c3e"/>
    <ds:schemaRef ds:uri="http://schemas.microsoft.com/office/infopath/2007/PartnerControls"/>
    <ds:schemaRef ds:uri="http://purl.org/dc/elements/1.1/"/>
    <ds:schemaRef ds:uri="http://schemas.microsoft.com/office/2006/metadata/properties"/>
    <ds:schemaRef ds:uri="decd2d6f-1e4b-4399-b6d3-9e8e71f8071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ASC Supply by HRR</vt:lpstr>
      <vt:lpstr>ASC Supply by State</vt:lpstr>
      <vt:lpstr>ASC Supply Local Calculator</vt:lpstr>
      <vt:lpstr>Hospitality Supply by HRR</vt:lpstr>
      <vt:lpstr>Hospitality Supply by State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Kate Ludwig</dc:creator>
  <cp:lastModifiedBy>Craig Meaney</cp:lastModifiedBy>
  <dcterms:created xsi:type="dcterms:W3CDTF">2020-03-18T16:07:59Z</dcterms:created>
  <dcterms:modified xsi:type="dcterms:W3CDTF">2020-03-23T16:25:09Z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0x0101004D063A5ED81A274BA4F41D1DC3CC1EA8</vt:lpwstr>
  </property>
</Properties>
</file>